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603" activeTab="1"/>
  </bookViews>
  <sheets>
    <sheet name="ปร.4" sheetId="1" r:id="rId1"/>
    <sheet name="แบบปร.5 (2)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<sst xmlns="http://schemas.openxmlformats.org/spreadsheetml/2006/main" count="158" uniqueCount="102">
  <si>
    <t>ค่าวัสดุและค่าแรงงาน</t>
  </si>
  <si>
    <t>รวมเป็นเงิน(บาท)</t>
  </si>
  <si>
    <t>ค่าก่อสร้างทั้งหมด</t>
  </si>
  <si>
    <t>ประเภทงานชลประธาน</t>
  </si>
  <si>
    <t>ประเภทงานสะพานและท่อเหลี่ยม</t>
  </si>
  <si>
    <t>เงื่อนไข</t>
  </si>
  <si>
    <t>เงินล่วงหน้าจ่าย..............0............ %</t>
  </si>
  <si>
    <t>เงินประกันผลงานหัก........0...........%</t>
  </si>
  <si>
    <t>ภาษีมูลค่าเพิ่ม(VAT)....7..........%</t>
  </si>
  <si>
    <t>รวมค่าก่อสร้างเป็นเงินทั้งสิ้น</t>
  </si>
  <si>
    <t>คิดเป็นเงินประมาณ</t>
  </si>
  <si>
    <t>แบบ ปร.4</t>
  </si>
  <si>
    <t>ที่</t>
  </si>
  <si>
    <t>รายการ</t>
  </si>
  <si>
    <t>จำนวน</t>
  </si>
  <si>
    <t>หน่วย</t>
  </si>
  <si>
    <t>จำนวนเงิน</t>
  </si>
  <si>
    <t>ค่าวัสดุ</t>
  </si>
  <si>
    <t>และแรงงาน</t>
  </si>
  <si>
    <t>หมายเหตุ</t>
  </si>
  <si>
    <t>แบบ ปร.5</t>
  </si>
  <si>
    <t>ลำดับที่</t>
  </si>
  <si>
    <t>Factor F.</t>
  </si>
  <si>
    <t>สรุป</t>
  </si>
  <si>
    <t>สรุปผลการประมาณราคาค่าก่อสร้าง</t>
  </si>
  <si>
    <t>ประเภทงานทาง</t>
  </si>
  <si>
    <t>ลำดับ</t>
  </si>
  <si>
    <t>ราคาวัสดุสิ่งของ</t>
  </si>
  <si>
    <t>ค่าแรงงาน</t>
  </si>
  <si>
    <t>ราคาต่อหน่วย</t>
  </si>
  <si>
    <t xml:space="preserve">ตัวอักษร                                                                                                                                                                                         </t>
  </si>
  <si>
    <t>ใบปริมาณงาน</t>
  </si>
  <si>
    <t>ค่าวัสดุ+ค่าแรง</t>
  </si>
  <si>
    <t>ส่วนราชการ....เทศบาลตำบลขนอม....ฝ่ายประมาณการ....ช่าง..กอง....ช่าง...กรม.............................................................</t>
  </si>
  <si>
    <t>เจ้าของอาคาร.........เทศบาลตำบลขนอม....................................................................................................................</t>
  </si>
  <si>
    <t>ประมาณราคาตามแบบ  ปร. 4................................จำนวน...........................1...............แผ่น.......................................</t>
  </si>
  <si>
    <t>ตรวจสอบ</t>
  </si>
  <si>
    <t>(นายปรีชา     จันทโร)</t>
  </si>
  <si>
    <t>ฝ่ายประมาณราคา.....ช่าง........กอง........ช่าง...........กรม...................................................................-................................................</t>
  </si>
  <si>
    <t xml:space="preserve">                    นายช่างโยธา</t>
  </si>
  <si>
    <t>ลงชื่อ.................................................  กรรมการ</t>
  </si>
  <si>
    <t>ลงชื่อ............................................... ประธานคณะกรรมการ</t>
  </si>
  <si>
    <t>ดอกเบี้ยเงินกู้.........7.............%</t>
  </si>
  <si>
    <t xml:space="preserve">              คณะกรรมการกำหนดราคากลาง</t>
  </si>
  <si>
    <t>ลงชื่อ...................................................กรรมการ</t>
  </si>
  <si>
    <t>แผ่นที่ 1 / 1</t>
  </si>
  <si>
    <t>(นายปรีชา  จันทโร)</t>
  </si>
  <si>
    <t>ผู้อำนวยการกองช่าง</t>
  </si>
  <si>
    <t>ประมาณราคา  .....โครงการขยายเขตประปา  ซอยท่าขาม - สนามกีฬา......................................................</t>
  </si>
  <si>
    <t>สถานที่....ถนนสายท่าขาม - สนามกีฬา  ม.1  ต.ขนอม  อ.ขนอม  จ.นครศรีธรรมราช</t>
  </si>
  <si>
    <t>ประมาณการโดย....นายปรีชา  จันทโร...... เมื่อวันที่....10...เดือน......กันยายน.....พ.ศ. 2558......................</t>
  </si>
  <si>
    <t xml:space="preserve">        แบบเลขที่…/2558...รายการเลขที่.....................</t>
  </si>
  <si>
    <t>รายการท่อและอุปกรณ์</t>
  </si>
  <si>
    <t>ท่อ HDPE 100 Dai.110  mm. PN  6.0</t>
  </si>
  <si>
    <t>ม.</t>
  </si>
  <si>
    <t>Stub-End &amp; Backing Dai.110  mm.PN  6.3  รวมอุปกรณ์</t>
  </si>
  <si>
    <t>ชุด</t>
  </si>
  <si>
    <t>น๊อตและประเก็น  สำหรับท่อ  100  มม.</t>
  </si>
  <si>
    <t>สามทางเหล็กหน้าจาน  Dai. 100 x 100 x 100  mm.</t>
  </si>
  <si>
    <t>ตัว</t>
  </si>
  <si>
    <t>ข้อโค้ง 90  หน้าจาน  2  ด้าน  Dai.100  mm.</t>
  </si>
  <si>
    <t>ประตูน้ำเหล็กหล่อชนิดใต้ดิน พร้อมหีบกุญแจ  Dai.110  mm.</t>
  </si>
  <si>
    <t>บลอกชนิดใต้ดิน  Dai.150  mm.</t>
  </si>
  <si>
    <t>ชุดดับเพลิง Dai.100  mm.</t>
  </si>
  <si>
    <t>ช่วง</t>
  </si>
  <si>
    <t>ค่าน้ำทดสอบท่อ Dai. 100 - 200  mm.(บ./500 ม.)</t>
  </si>
  <si>
    <t>ค่าคลอรีนล้างท่อ Dai. 100 - 200  mm.(บ./1000 ม.)</t>
  </si>
  <si>
    <t>ค่าตัดประสานท่อ Dai. 100  mm.</t>
  </si>
  <si>
    <t>จุด</t>
  </si>
  <si>
    <t>ค่าหลัก คสล.  แสดงแนวท่อ</t>
  </si>
  <si>
    <t>ต้น</t>
  </si>
  <si>
    <t>ค่าซ่อมพื้นถนนแอสฟัลท์</t>
  </si>
  <si>
    <t>ตร.ม.</t>
  </si>
  <si>
    <t>ประตูน้ำ Dai.1"  พร้อมหีบกุญแจ Dai.1"</t>
  </si>
  <si>
    <t>รัดแยกเหล็กหล่อ  สำหรับ  PE Dai.110  mm.</t>
  </si>
  <si>
    <t>ข้อต่อตรงเกลียวนอก  Dai.25x1"</t>
  </si>
  <si>
    <t>ข้องอเกลียวนอก  Dai.25x1"</t>
  </si>
  <si>
    <t>เทปพันเกลียว</t>
  </si>
  <si>
    <t>ม้วน</t>
  </si>
  <si>
    <t>ค่าขนส่ง  ท่อ Dai.100  mm.(รถบรรทุก  10 ล้อ จาก กทม.)</t>
  </si>
  <si>
    <t>เที่ยว</t>
  </si>
  <si>
    <t>ขนาดหรือเนื้อที่      1,555     ม.</t>
  </si>
  <si>
    <t>ลงชื่อ................................................................</t>
  </si>
  <si>
    <t>ลงชื่อ.................................................................ประมาณการ</t>
  </si>
  <si>
    <t>ประเภท..........งานทาง.........................................................................................................................................</t>
  </si>
  <si>
    <t>สถานที่ก่อสร้าง.....ถนนสายท่าขาม - สนามกีฬา  ม.1  ต.ขนอม  อ.ขนอม  จ.นครศรีธรรมราช....................................................................</t>
  </si>
  <si>
    <t>หน่วยงานออกแบบแปลนและรายการ.......กองช่าง.....กอง....ช่าง.....กรม......................แบบเลขที่......../2558..................</t>
  </si>
  <si>
    <t>ประมาณราคาเมื่อวันที่.10.เดือน…กันยายน......พศ.........2558...............................................................................</t>
  </si>
  <si>
    <t>เฉลี่ยราคาประมาณ      380.70         บาท/ม.</t>
  </si>
  <si>
    <t xml:space="preserve">                       (นายสุวิทย์  ร่างสะอาด)</t>
  </si>
  <si>
    <t xml:space="preserve">                       (นายสุชาติ  จอมบดินทร์)</t>
  </si>
  <si>
    <t xml:space="preserve">                      จพง.ธุรการ 6ว.</t>
  </si>
  <si>
    <t xml:space="preserve">                        บุคลากร 5</t>
  </si>
  <si>
    <t xml:space="preserve">                       (นายนเรศวร์  ตุลาธน)</t>
  </si>
  <si>
    <t>สถานที่ก่อสร้าง.....ถนนสายท่าขาม - สนามกีฬา  ม.1  ต.ขนอม  อ.ขนอม  จ.นครศรีธรรมราช............................................</t>
  </si>
  <si>
    <t xml:space="preserve">         คณะกรรมการกำหนดราคากลาง</t>
  </si>
  <si>
    <t>ลงชื่อ...................................................... ปธ.คณะกรรมการ</t>
  </si>
  <si>
    <t xml:space="preserve">                       (นายปรีชา  จันทโร)</t>
  </si>
  <si>
    <t xml:space="preserve">                        ผอ.กองช่าง</t>
  </si>
  <si>
    <t xml:space="preserve">                       บุคลากร 5</t>
  </si>
  <si>
    <t>ลงชื่อ........................................................กรรมการ</t>
  </si>
  <si>
    <t xml:space="preserve">                     ผู้อำนวยการกองช่าง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</si>
</sst>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0_-;\-* #,##0.0000_-;_-* &quot;-&quot;??_-;_-@_-"/>
    <numFmt numFmtId="202" formatCode="#,##0.0"/>
    <numFmt numFmtId="203" formatCode="_-* #,##0.00000_-;\-* #,##0.00000_-;_-* &quot;-&quot;??_-;_-@_-"/>
    <numFmt numFmtId="204" formatCode="_-* #,##0.000000_-;\-* #,##0.000000_-;_-* &quot;-&quot;??_-;_-@_-"/>
    <numFmt numFmtId="205" formatCode="_-* #,##0.000_-;\-* #,##0.000_-;_-* &quot;-&quot;??_-;_-@_-"/>
    <numFmt numFmtId="206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sz val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b/>
      <sz val="18"/>
      <name val="Cordia New"/>
      <family val="2"/>
    </font>
    <font>
      <sz val="11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13" xfId="33" applyNumberFormat="1" applyFont="1" applyBorder="1" applyAlignment="1">
      <alignment horizontal="center"/>
    </xf>
    <xf numFmtId="43" fontId="0" fillId="0" borderId="0" xfId="0" applyNumberFormat="1" applyAlignment="1">
      <alignment/>
    </xf>
    <xf numFmtId="199" fontId="0" fillId="0" borderId="13" xfId="33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3" applyNumberFormat="1" applyFont="1" applyAlignment="1">
      <alignment horizontal="right"/>
    </xf>
    <xf numFmtId="43" fontId="0" fillId="0" borderId="0" xfId="33" applyNumberFormat="1" applyFont="1" applyAlignment="1">
      <alignment horizontal="right"/>
    </xf>
    <xf numFmtId="199" fontId="2" fillId="0" borderId="0" xfId="33" applyNumberFormat="1" applyFont="1" applyAlignment="1">
      <alignment horizontal="center"/>
    </xf>
    <xf numFmtId="199" fontId="0" fillId="0" borderId="0" xfId="33" applyNumberFormat="1" applyFont="1" applyAlignment="1">
      <alignment horizontal="center"/>
    </xf>
    <xf numFmtId="3" fontId="0" fillId="0" borderId="13" xfId="33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99" fontId="0" fillId="0" borderId="12" xfId="33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3" fontId="0" fillId="0" borderId="0" xfId="33" applyNumberFormat="1" applyFont="1" applyAlignment="1">
      <alignment horizontal="left"/>
    </xf>
    <xf numFmtId="0" fontId="0" fillId="0" borderId="0" xfId="0" applyFont="1" applyAlignment="1">
      <alignment/>
    </xf>
    <xf numFmtId="199" fontId="0" fillId="0" borderId="0" xfId="33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43" fontId="0" fillId="0" borderId="19" xfId="33" applyFont="1" applyBorder="1" applyAlignment="1">
      <alignment/>
    </xf>
    <xf numFmtId="0" fontId="0" fillId="0" borderId="19" xfId="0" applyFont="1" applyBorder="1" applyAlignment="1">
      <alignment horizontal="center"/>
    </xf>
    <xf numFmtId="43" fontId="0" fillId="0" borderId="20" xfId="33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9" fontId="2" fillId="0" borderId="0" xfId="33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3" fontId="0" fillId="0" borderId="0" xfId="33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3" fontId="0" fillId="0" borderId="25" xfId="33" applyNumberFormat="1" applyFont="1" applyBorder="1" applyAlignment="1">
      <alignment horizontal="right"/>
    </xf>
    <xf numFmtId="43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2" fillId="0" borderId="0" xfId="0" applyNumberFormat="1" applyFont="1" applyBorder="1" applyAlignment="1">
      <alignment/>
    </xf>
    <xf numFmtId="199" fontId="0" fillId="0" borderId="20" xfId="0" applyNumberFormat="1" applyFont="1" applyBorder="1" applyAlignment="1">
      <alignment/>
    </xf>
    <xf numFmtId="43" fontId="0" fillId="0" borderId="12" xfId="33" applyNumberFormat="1" applyFont="1" applyBorder="1" applyAlignment="1">
      <alignment horizontal="center"/>
    </xf>
    <xf numFmtId="43" fontId="0" fillId="0" borderId="12" xfId="33" applyNumberFormat="1" applyFont="1" applyBorder="1" applyAlignment="1">
      <alignment horizontal="right"/>
    </xf>
    <xf numFmtId="199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right"/>
    </xf>
    <xf numFmtId="43" fontId="0" fillId="0" borderId="0" xfId="0" applyNumberFormat="1" applyFont="1" applyBorder="1" applyAlignment="1">
      <alignment horizontal="center"/>
    </xf>
    <xf numFmtId="199" fontId="0" fillId="0" borderId="0" xfId="33" applyNumberFormat="1" applyFont="1" applyBorder="1" applyAlignment="1">
      <alignment/>
    </xf>
    <xf numFmtId="199" fontId="0" fillId="0" borderId="0" xfId="33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3" fontId="0" fillId="0" borderId="0" xfId="33" applyNumberFormat="1" applyFont="1" applyBorder="1" applyAlignment="1">
      <alignment/>
    </xf>
    <xf numFmtId="43" fontId="0" fillId="0" borderId="0" xfId="33" applyFont="1" applyBorder="1" applyAlignment="1">
      <alignment/>
    </xf>
    <xf numFmtId="199" fontId="4" fillId="0" borderId="0" xfId="0" applyNumberFormat="1" applyFont="1" applyBorder="1" applyAlignment="1">
      <alignment/>
    </xf>
    <xf numFmtId="43" fontId="2" fillId="0" borderId="0" xfId="33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left"/>
    </xf>
    <xf numFmtId="199" fontId="0" fillId="0" borderId="0" xfId="33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200" fontId="0" fillId="0" borderId="12" xfId="33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99" fontId="0" fillId="0" borderId="29" xfId="33" applyNumberFormat="1" applyFont="1" applyBorder="1" applyAlignment="1">
      <alignment horizontal="center"/>
    </xf>
    <xf numFmtId="199" fontId="0" fillId="0" borderId="30" xfId="33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5" fillId="0" borderId="31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0" fillId="0" borderId="12" xfId="33" applyNumberFormat="1" applyFont="1" applyBorder="1" applyAlignment="1">
      <alignment horizontal="center"/>
    </xf>
    <xf numFmtId="43" fontId="0" fillId="0" borderId="12" xfId="33" applyFont="1" applyBorder="1" applyAlignment="1">
      <alignment horizontal="center"/>
    </xf>
    <xf numFmtId="4" fontId="4" fillId="0" borderId="34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3" fontId="0" fillId="0" borderId="0" xfId="33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33" applyNumberFormat="1" applyFont="1" applyAlignment="1">
      <alignment horizontal="left"/>
    </xf>
    <xf numFmtId="43" fontId="0" fillId="0" borderId="0" xfId="33" applyNumberFormat="1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35" xfId="33" applyFont="1" applyBorder="1" applyAlignment="1">
      <alignment horizontal="center"/>
    </xf>
    <xf numFmtId="43" fontId="0" fillId="0" borderId="36" xfId="33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3" fontId="0" fillId="0" borderId="35" xfId="33" applyNumberFormat="1" applyFont="1" applyBorder="1" applyAlignment="1">
      <alignment horizontal="center"/>
    </xf>
    <xf numFmtId="43" fontId="0" fillId="0" borderId="36" xfId="33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33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1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21.75"/>
  <cols>
    <col min="1" max="1" width="4.8515625" style="17" customWidth="1"/>
    <col min="2" max="2" width="44.57421875" style="0" customWidth="1"/>
    <col min="3" max="3" width="7.7109375" style="17" customWidth="1"/>
    <col min="4" max="4" width="5.8515625" style="17" customWidth="1"/>
    <col min="5" max="5" width="12.57421875" style="28" customWidth="1"/>
    <col min="6" max="6" width="11.140625" style="22" customWidth="1"/>
    <col min="7" max="7" width="11.57421875" style="30" customWidth="1"/>
    <col min="8" max="8" width="10.7109375" style="17" customWidth="1"/>
    <col min="9" max="9" width="11.7109375" style="0" customWidth="1"/>
    <col min="10" max="10" width="8.140625" style="0" customWidth="1"/>
    <col min="11" max="11" width="9.8515625" style="0" customWidth="1"/>
    <col min="12" max="12" width="11.28125" style="0" customWidth="1"/>
  </cols>
  <sheetData>
    <row r="1" spans="1:10" s="1" customFormat="1" ht="24">
      <c r="A1" s="144"/>
      <c r="B1" s="144"/>
      <c r="C1" s="144"/>
      <c r="D1" s="144"/>
      <c r="E1" s="144" t="s">
        <v>31</v>
      </c>
      <c r="F1" s="144"/>
      <c r="G1" s="29"/>
      <c r="H1" s="15"/>
      <c r="I1" s="145" t="s">
        <v>11</v>
      </c>
      <c r="J1" s="145"/>
    </row>
    <row r="2" spans="1:10" s="1" customFormat="1" ht="24">
      <c r="A2" s="144"/>
      <c r="B2" s="144"/>
      <c r="C2" s="144"/>
      <c r="D2" s="144"/>
      <c r="E2" s="27"/>
      <c r="F2" s="20"/>
      <c r="G2" s="29"/>
      <c r="H2" s="15"/>
      <c r="I2" s="146" t="s">
        <v>45</v>
      </c>
      <c r="J2" s="146"/>
    </row>
    <row r="3" spans="1:10" s="53" customFormat="1" ht="21.7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s="53" customFormat="1" ht="21.75">
      <c r="A4" s="141" t="s">
        <v>49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s="53" customFormat="1" ht="21.75">
      <c r="A5" s="52" t="s">
        <v>38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s="53" customFormat="1" ht="21.75">
      <c r="A6" s="157" t="s">
        <v>50</v>
      </c>
      <c r="B6" s="85"/>
      <c r="C6" s="85"/>
      <c r="D6" s="85"/>
      <c r="E6" s="85"/>
      <c r="F6" s="85"/>
      <c r="G6" s="54"/>
      <c r="H6" s="24" t="s">
        <v>51</v>
      </c>
      <c r="K6" s="78"/>
    </row>
    <row r="7" spans="1:11" s="53" customFormat="1" ht="22.5" thickBot="1">
      <c r="A7" s="85"/>
      <c r="B7" s="85"/>
      <c r="C7" s="85"/>
      <c r="D7" s="85"/>
      <c r="E7" s="85"/>
      <c r="F7" s="85"/>
      <c r="G7" s="54"/>
      <c r="H7" s="24"/>
      <c r="K7" s="78"/>
    </row>
    <row r="8" spans="1:11" s="3" customFormat="1" ht="21.75">
      <c r="A8" s="86" t="s">
        <v>26</v>
      </c>
      <c r="B8" s="87" t="s">
        <v>13</v>
      </c>
      <c r="C8" s="87" t="s">
        <v>14</v>
      </c>
      <c r="D8" s="87" t="s">
        <v>15</v>
      </c>
      <c r="E8" s="151" t="s">
        <v>27</v>
      </c>
      <c r="F8" s="152"/>
      <c r="G8" s="147" t="s">
        <v>28</v>
      </c>
      <c r="H8" s="148"/>
      <c r="I8" s="87" t="s">
        <v>17</v>
      </c>
      <c r="J8" s="149" t="s">
        <v>19</v>
      </c>
      <c r="K8" s="79"/>
    </row>
    <row r="9" spans="1:11" s="3" customFormat="1" ht="22.5" thickBot="1">
      <c r="A9" s="88" t="s">
        <v>12</v>
      </c>
      <c r="B9" s="89"/>
      <c r="C9" s="89"/>
      <c r="D9" s="89"/>
      <c r="E9" s="90" t="s">
        <v>29</v>
      </c>
      <c r="F9" s="91" t="s">
        <v>16</v>
      </c>
      <c r="G9" s="90" t="s">
        <v>29</v>
      </c>
      <c r="H9" s="92" t="s">
        <v>16</v>
      </c>
      <c r="I9" s="89" t="s">
        <v>18</v>
      </c>
      <c r="J9" s="150"/>
      <c r="K9" s="79"/>
    </row>
    <row r="10" spans="1:10" s="8" customFormat="1" ht="24.75" customHeight="1">
      <c r="A10" s="93"/>
      <c r="B10" s="69" t="s">
        <v>52</v>
      </c>
      <c r="C10" s="31"/>
      <c r="D10" s="10"/>
      <c r="E10" s="21"/>
      <c r="F10" s="21"/>
      <c r="G10" s="23"/>
      <c r="H10" s="19"/>
      <c r="I10" s="14"/>
      <c r="J10" s="95"/>
    </row>
    <row r="11" spans="1:10" s="8" customFormat="1" ht="24.75" customHeight="1">
      <c r="A11" s="94">
        <v>1</v>
      </c>
      <c r="B11" s="71" t="s">
        <v>53</v>
      </c>
      <c r="C11" s="132">
        <v>1555</v>
      </c>
      <c r="D11" s="32" t="s">
        <v>54</v>
      </c>
      <c r="E11" s="98">
        <v>129</v>
      </c>
      <c r="F11" s="33">
        <f>E11*C11</f>
        <v>200595</v>
      </c>
      <c r="G11" s="98">
        <v>101</v>
      </c>
      <c r="H11" s="121">
        <f>G11*C11</f>
        <v>157055</v>
      </c>
      <c r="I11" s="72">
        <f>H11+F11</f>
        <v>357650</v>
      </c>
      <c r="J11" s="95"/>
    </row>
    <row r="12" spans="1:10" s="8" customFormat="1" ht="24.75" customHeight="1">
      <c r="A12" s="94">
        <v>2</v>
      </c>
      <c r="B12" s="71" t="s">
        <v>55</v>
      </c>
      <c r="C12" s="132">
        <v>14</v>
      </c>
      <c r="D12" s="32" t="s">
        <v>56</v>
      </c>
      <c r="E12" s="98">
        <v>727</v>
      </c>
      <c r="F12" s="33">
        <f>E12*C12</f>
        <v>10178</v>
      </c>
      <c r="G12" s="98">
        <v>0</v>
      </c>
      <c r="H12" s="121">
        <f>G12*C12</f>
        <v>0</v>
      </c>
      <c r="I12" s="72">
        <f>H12+F12</f>
        <v>10178</v>
      </c>
      <c r="J12" s="95"/>
    </row>
    <row r="13" spans="1:10" s="8" customFormat="1" ht="24.75" customHeight="1">
      <c r="A13" s="94">
        <v>3</v>
      </c>
      <c r="B13" s="71" t="s">
        <v>57</v>
      </c>
      <c r="C13" s="132">
        <v>4</v>
      </c>
      <c r="D13" s="32" t="s">
        <v>56</v>
      </c>
      <c r="E13" s="98">
        <v>230</v>
      </c>
      <c r="F13" s="33">
        <f>E13*C13</f>
        <v>920</v>
      </c>
      <c r="G13" s="98">
        <v>0</v>
      </c>
      <c r="H13" s="121">
        <f>G13*C13</f>
        <v>0</v>
      </c>
      <c r="I13" s="72">
        <f>H13+F13</f>
        <v>920</v>
      </c>
      <c r="J13" s="95"/>
    </row>
    <row r="14" spans="1:10" s="8" customFormat="1" ht="24.75" customHeight="1">
      <c r="A14" s="94">
        <v>4</v>
      </c>
      <c r="B14" s="71" t="s">
        <v>58</v>
      </c>
      <c r="C14" s="132">
        <v>2</v>
      </c>
      <c r="D14" s="32" t="s">
        <v>59</v>
      </c>
      <c r="E14" s="98">
        <v>1460</v>
      </c>
      <c r="F14" s="33">
        <f>E14*C14</f>
        <v>2920</v>
      </c>
      <c r="G14" s="98">
        <v>260</v>
      </c>
      <c r="H14" s="121">
        <f>G14*C14</f>
        <v>520</v>
      </c>
      <c r="I14" s="72">
        <f>H14+F14</f>
        <v>3440</v>
      </c>
      <c r="J14" s="95"/>
    </row>
    <row r="15" spans="1:10" s="8" customFormat="1" ht="24.75" customHeight="1">
      <c r="A15" s="94">
        <v>5</v>
      </c>
      <c r="B15" s="71" t="s">
        <v>61</v>
      </c>
      <c r="C15" s="132">
        <v>3</v>
      </c>
      <c r="D15" s="32" t="s">
        <v>59</v>
      </c>
      <c r="E15" s="98">
        <v>5330</v>
      </c>
      <c r="F15" s="33">
        <f aca="true" t="shared" si="0" ref="F15:F22">E15*C15</f>
        <v>15990</v>
      </c>
      <c r="G15" s="98">
        <v>440</v>
      </c>
      <c r="H15" s="121">
        <f aca="true" t="shared" si="1" ref="H15:H22">G15*C15</f>
        <v>1320</v>
      </c>
      <c r="I15" s="72">
        <f aca="true" t="shared" si="2" ref="I15:I22">H15+F15</f>
        <v>17310</v>
      </c>
      <c r="J15" s="95"/>
    </row>
    <row r="16" spans="1:10" s="8" customFormat="1" ht="24.75" customHeight="1">
      <c r="A16" s="94">
        <v>6</v>
      </c>
      <c r="B16" s="71" t="s">
        <v>60</v>
      </c>
      <c r="C16" s="132">
        <v>4</v>
      </c>
      <c r="D16" s="32" t="s">
        <v>59</v>
      </c>
      <c r="E16" s="98">
        <v>970</v>
      </c>
      <c r="F16" s="33">
        <f>E16*C16</f>
        <v>3880</v>
      </c>
      <c r="G16" s="98">
        <v>260</v>
      </c>
      <c r="H16" s="121">
        <f>G16*C16</f>
        <v>1040</v>
      </c>
      <c r="I16" s="72">
        <f>H16+F16</f>
        <v>4920</v>
      </c>
      <c r="J16" s="95"/>
    </row>
    <row r="17" spans="1:10" s="8" customFormat="1" ht="24.75" customHeight="1">
      <c r="A17" s="94">
        <v>7</v>
      </c>
      <c r="B17" s="71" t="s">
        <v>62</v>
      </c>
      <c r="C17" s="132">
        <v>6</v>
      </c>
      <c r="D17" s="32" t="s">
        <v>54</v>
      </c>
      <c r="E17" s="98">
        <v>987</v>
      </c>
      <c r="F17" s="33">
        <f t="shared" si="0"/>
        <v>5922</v>
      </c>
      <c r="G17" s="133">
        <v>108</v>
      </c>
      <c r="H17" s="121">
        <f t="shared" si="1"/>
        <v>648</v>
      </c>
      <c r="I17" s="72">
        <f t="shared" si="2"/>
        <v>6570</v>
      </c>
      <c r="J17" s="95"/>
    </row>
    <row r="18" spans="1:10" s="8" customFormat="1" ht="24.75" customHeight="1">
      <c r="A18" s="94">
        <v>8</v>
      </c>
      <c r="B18" s="71" t="s">
        <v>63</v>
      </c>
      <c r="C18" s="132">
        <v>1</v>
      </c>
      <c r="D18" s="32" t="s">
        <v>56</v>
      </c>
      <c r="E18" s="98">
        <v>13800</v>
      </c>
      <c r="F18" s="33">
        <f t="shared" si="0"/>
        <v>13800</v>
      </c>
      <c r="G18" s="98">
        <v>440</v>
      </c>
      <c r="H18" s="121">
        <f t="shared" si="1"/>
        <v>440</v>
      </c>
      <c r="I18" s="72">
        <f t="shared" si="2"/>
        <v>14240</v>
      </c>
      <c r="J18" s="95"/>
    </row>
    <row r="19" spans="1:10" s="8" customFormat="1" ht="24.75" customHeight="1">
      <c r="A19" s="94">
        <v>9</v>
      </c>
      <c r="B19" s="71" t="s">
        <v>65</v>
      </c>
      <c r="C19" s="132">
        <v>4</v>
      </c>
      <c r="D19" s="32" t="s">
        <v>64</v>
      </c>
      <c r="E19" s="98">
        <v>900</v>
      </c>
      <c r="F19" s="33">
        <f t="shared" si="0"/>
        <v>3600</v>
      </c>
      <c r="G19" s="98">
        <v>0</v>
      </c>
      <c r="H19" s="121">
        <f t="shared" si="1"/>
        <v>0</v>
      </c>
      <c r="I19" s="72">
        <f t="shared" si="2"/>
        <v>3600</v>
      </c>
      <c r="J19" s="95"/>
    </row>
    <row r="20" spans="1:10" s="8" customFormat="1" ht="24.75" customHeight="1">
      <c r="A20" s="94">
        <v>10</v>
      </c>
      <c r="B20" s="71" t="s">
        <v>66</v>
      </c>
      <c r="C20" s="130">
        <v>2</v>
      </c>
      <c r="D20" s="32" t="s">
        <v>64</v>
      </c>
      <c r="E20" s="98">
        <v>150</v>
      </c>
      <c r="F20" s="98">
        <f t="shared" si="0"/>
        <v>300</v>
      </c>
      <c r="G20" s="33">
        <v>0</v>
      </c>
      <c r="H20" s="33">
        <f t="shared" si="1"/>
        <v>0</v>
      </c>
      <c r="I20" s="120">
        <f t="shared" si="2"/>
        <v>300</v>
      </c>
      <c r="J20" s="135"/>
    </row>
    <row r="21" spans="1:10" s="8" customFormat="1" ht="24.75" customHeight="1">
      <c r="A21" s="94">
        <v>11</v>
      </c>
      <c r="B21" s="71" t="s">
        <v>67</v>
      </c>
      <c r="C21" s="130">
        <v>2</v>
      </c>
      <c r="D21" s="32" t="s">
        <v>68</v>
      </c>
      <c r="E21" s="99">
        <v>0</v>
      </c>
      <c r="F21" s="98">
        <f t="shared" si="0"/>
        <v>0</v>
      </c>
      <c r="G21" s="98">
        <v>300</v>
      </c>
      <c r="H21" s="98">
        <f t="shared" si="1"/>
        <v>600</v>
      </c>
      <c r="I21" s="120">
        <f t="shared" si="2"/>
        <v>600</v>
      </c>
      <c r="J21" s="95"/>
    </row>
    <row r="22" spans="1:10" s="5" customFormat="1" ht="24">
      <c r="A22" s="94">
        <v>12</v>
      </c>
      <c r="B22" s="70" t="s">
        <v>69</v>
      </c>
      <c r="C22" s="130">
        <v>8</v>
      </c>
      <c r="D22" s="32" t="s">
        <v>70</v>
      </c>
      <c r="E22" s="99">
        <v>240</v>
      </c>
      <c r="F22" s="98">
        <f t="shared" si="0"/>
        <v>1920</v>
      </c>
      <c r="G22" s="98">
        <v>50</v>
      </c>
      <c r="H22" s="121">
        <f t="shared" si="1"/>
        <v>400</v>
      </c>
      <c r="I22" s="120">
        <f t="shared" si="2"/>
        <v>2320</v>
      </c>
      <c r="J22" s="95"/>
    </row>
    <row r="23" spans="1:10" s="5" customFormat="1" ht="24">
      <c r="A23" s="94">
        <v>13</v>
      </c>
      <c r="B23" s="70" t="s">
        <v>71</v>
      </c>
      <c r="C23" s="136">
        <v>2.4</v>
      </c>
      <c r="D23" s="32" t="s">
        <v>72</v>
      </c>
      <c r="E23" s="99">
        <v>470</v>
      </c>
      <c r="F23" s="98">
        <f aca="true" t="shared" si="3" ref="F23:F29">E23*C23</f>
        <v>1128</v>
      </c>
      <c r="G23" s="98">
        <v>0</v>
      </c>
      <c r="H23" s="121">
        <f aca="true" t="shared" si="4" ref="H23:H29">G23*C23</f>
        <v>0</v>
      </c>
      <c r="I23" s="120">
        <f aca="true" t="shared" si="5" ref="I23:I29">H23+F23</f>
        <v>1128</v>
      </c>
      <c r="J23" s="95"/>
    </row>
    <row r="24" spans="1:10" s="5" customFormat="1" ht="24">
      <c r="A24" s="94">
        <v>14</v>
      </c>
      <c r="B24" s="70" t="s">
        <v>73</v>
      </c>
      <c r="C24" s="130">
        <v>1</v>
      </c>
      <c r="D24" s="32" t="s">
        <v>59</v>
      </c>
      <c r="E24" s="99">
        <v>1888</v>
      </c>
      <c r="F24" s="98">
        <f t="shared" si="3"/>
        <v>1888</v>
      </c>
      <c r="G24" s="98">
        <v>110</v>
      </c>
      <c r="H24" s="121">
        <f t="shared" si="4"/>
        <v>110</v>
      </c>
      <c r="I24" s="120">
        <f t="shared" si="5"/>
        <v>1998</v>
      </c>
      <c r="J24" s="95"/>
    </row>
    <row r="25" spans="1:10" s="5" customFormat="1" ht="24">
      <c r="A25" s="94">
        <v>15</v>
      </c>
      <c r="B25" s="70" t="s">
        <v>74</v>
      </c>
      <c r="C25" s="130">
        <v>1</v>
      </c>
      <c r="D25" s="32" t="s">
        <v>56</v>
      </c>
      <c r="E25" s="99">
        <v>855</v>
      </c>
      <c r="F25" s="98">
        <f t="shared" si="3"/>
        <v>855</v>
      </c>
      <c r="G25" s="98">
        <v>260</v>
      </c>
      <c r="H25" s="121">
        <f t="shared" si="4"/>
        <v>260</v>
      </c>
      <c r="I25" s="120">
        <f t="shared" si="5"/>
        <v>1115</v>
      </c>
      <c r="J25" s="95"/>
    </row>
    <row r="26" spans="1:10" s="5" customFormat="1" ht="24">
      <c r="A26" s="94">
        <v>16</v>
      </c>
      <c r="B26" s="70" t="s">
        <v>75</v>
      </c>
      <c r="C26" s="130">
        <v>1</v>
      </c>
      <c r="D26" s="32" t="s">
        <v>59</v>
      </c>
      <c r="E26" s="99">
        <v>103</v>
      </c>
      <c r="F26" s="98">
        <f t="shared" si="3"/>
        <v>103</v>
      </c>
      <c r="G26" s="98">
        <v>0</v>
      </c>
      <c r="H26" s="121">
        <f t="shared" si="4"/>
        <v>0</v>
      </c>
      <c r="I26" s="120">
        <f t="shared" si="5"/>
        <v>103</v>
      </c>
      <c r="J26" s="95"/>
    </row>
    <row r="27" spans="1:10" s="5" customFormat="1" ht="24">
      <c r="A27" s="94">
        <v>17</v>
      </c>
      <c r="B27" s="70" t="s">
        <v>76</v>
      </c>
      <c r="C27" s="130">
        <v>1</v>
      </c>
      <c r="D27" s="32" t="s">
        <v>59</v>
      </c>
      <c r="E27" s="99">
        <v>119</v>
      </c>
      <c r="F27" s="98">
        <f t="shared" si="3"/>
        <v>119</v>
      </c>
      <c r="G27" s="98">
        <v>0</v>
      </c>
      <c r="H27" s="121">
        <f t="shared" si="4"/>
        <v>0</v>
      </c>
      <c r="I27" s="120">
        <f t="shared" si="5"/>
        <v>119</v>
      </c>
      <c r="J27" s="95"/>
    </row>
    <row r="28" spans="1:10" s="5" customFormat="1" ht="24">
      <c r="A28" s="94">
        <v>18</v>
      </c>
      <c r="B28" s="70" t="s">
        <v>77</v>
      </c>
      <c r="C28" s="130">
        <v>2</v>
      </c>
      <c r="D28" s="32" t="s">
        <v>78</v>
      </c>
      <c r="E28" s="99">
        <v>12</v>
      </c>
      <c r="F28" s="98">
        <f t="shared" si="3"/>
        <v>24</v>
      </c>
      <c r="G28" s="98">
        <v>0</v>
      </c>
      <c r="H28" s="121">
        <f t="shared" si="4"/>
        <v>0</v>
      </c>
      <c r="I28" s="120">
        <f t="shared" si="5"/>
        <v>24</v>
      </c>
      <c r="J28" s="95"/>
    </row>
    <row r="29" spans="1:12" s="5" customFormat="1" ht="24.75" thickBot="1">
      <c r="A29" s="94">
        <v>19</v>
      </c>
      <c r="B29" s="70" t="s">
        <v>79</v>
      </c>
      <c r="C29" s="136">
        <v>0.65</v>
      </c>
      <c r="D29" s="32" t="s">
        <v>80</v>
      </c>
      <c r="E29" s="99">
        <v>14886</v>
      </c>
      <c r="F29" s="98">
        <f t="shared" si="3"/>
        <v>9675.9</v>
      </c>
      <c r="G29" s="98">
        <v>0</v>
      </c>
      <c r="H29" s="121">
        <f t="shared" si="4"/>
        <v>0</v>
      </c>
      <c r="I29" s="120">
        <f t="shared" si="5"/>
        <v>9675.9</v>
      </c>
      <c r="J29" s="131"/>
      <c r="L29" s="73"/>
    </row>
    <row r="30" spans="1:12" s="5" customFormat="1" ht="24.75" thickBot="1">
      <c r="A30" s="129"/>
      <c r="B30" s="128" t="s">
        <v>32</v>
      </c>
      <c r="C30" s="123"/>
      <c r="D30" s="123"/>
      <c r="E30" s="124"/>
      <c r="F30" s="124"/>
      <c r="G30" s="124"/>
      <c r="H30" s="125"/>
      <c r="I30" s="134">
        <f>SUM(I11:I29)</f>
        <v>436210.9</v>
      </c>
      <c r="J30" s="126"/>
      <c r="L30" s="73"/>
    </row>
    <row r="31" spans="1:12" s="5" customFormat="1" ht="24">
      <c r="A31" s="127"/>
      <c r="B31" s="73"/>
      <c r="K31" s="50"/>
      <c r="L31" s="73"/>
    </row>
    <row r="32" spans="1:64" s="37" customFormat="1" ht="24">
      <c r="A32" s="138"/>
      <c r="B32" s="138"/>
      <c r="C32" s="138"/>
      <c r="D32" s="138"/>
      <c r="E32" s="138"/>
      <c r="F32" s="138"/>
      <c r="G32" s="83"/>
      <c r="H32" s="26"/>
      <c r="I32" s="139"/>
      <c r="J32" s="13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6"/>
      <c r="BL32" s="6"/>
    </row>
    <row r="33" spans="1:10" s="5" customFormat="1" ht="24">
      <c r="A33" s="144"/>
      <c r="B33" s="144"/>
      <c r="C33" s="144"/>
      <c r="D33" s="144"/>
      <c r="E33" s="27"/>
      <c r="F33" s="20"/>
      <c r="G33" s="29"/>
      <c r="H33" s="15"/>
      <c r="I33" s="146"/>
      <c r="J33" s="146"/>
    </row>
    <row r="34" spans="1:11" s="1" customFormat="1" ht="24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5"/>
    </row>
    <row r="35" spans="1:10" s="53" customFormat="1" ht="21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s="53" customFormat="1" ht="21.7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8" s="53" customFormat="1" ht="21.75">
      <c r="A37" s="85"/>
      <c r="B37" s="85"/>
      <c r="C37" s="85"/>
      <c r="D37" s="85"/>
      <c r="E37" s="85"/>
      <c r="F37" s="85"/>
      <c r="G37" s="54"/>
      <c r="H37" s="24"/>
    </row>
    <row r="38" spans="1:11" s="53" customFormat="1" ht="21.75">
      <c r="A38" s="77"/>
      <c r="B38" s="77"/>
      <c r="C38" s="77"/>
      <c r="D38" s="77"/>
      <c r="E38" s="142"/>
      <c r="F38" s="142"/>
      <c r="G38" s="143"/>
      <c r="H38" s="143"/>
      <c r="I38" s="77"/>
      <c r="J38" s="77"/>
      <c r="K38" s="78"/>
    </row>
    <row r="39" spans="1:11" s="3" customFormat="1" ht="24">
      <c r="A39" s="77"/>
      <c r="B39" s="77"/>
      <c r="C39" s="77"/>
      <c r="D39" s="77"/>
      <c r="E39" s="102"/>
      <c r="F39" s="103"/>
      <c r="G39" s="102"/>
      <c r="H39" s="77"/>
      <c r="I39" s="77"/>
      <c r="J39" s="77"/>
      <c r="K39" s="5"/>
    </row>
    <row r="40" spans="1:11" s="3" customFormat="1" ht="21.75">
      <c r="A40" s="77"/>
      <c r="B40" s="80"/>
      <c r="C40" s="77"/>
      <c r="D40" s="77"/>
      <c r="E40" s="104"/>
      <c r="F40" s="105"/>
      <c r="G40" s="104"/>
      <c r="H40" s="105"/>
      <c r="I40" s="106"/>
      <c r="J40" s="80"/>
      <c r="K40" s="77"/>
    </row>
    <row r="41" spans="1:11" s="3" customFormat="1" ht="24">
      <c r="A41" s="77"/>
      <c r="B41" s="80"/>
      <c r="C41" s="77"/>
      <c r="D41" s="77"/>
      <c r="E41" s="104"/>
      <c r="F41" s="105"/>
      <c r="G41" s="104"/>
      <c r="H41" s="105"/>
      <c r="I41" s="106"/>
      <c r="J41" s="80"/>
      <c r="K41" s="5"/>
    </row>
    <row r="42" spans="1:11" s="3" customFormat="1" ht="24">
      <c r="A42" s="77"/>
      <c r="B42" s="107"/>
      <c r="C42" s="77"/>
      <c r="D42" s="77"/>
      <c r="E42" s="104"/>
      <c r="F42" s="105"/>
      <c r="G42" s="104"/>
      <c r="H42" s="105"/>
      <c r="I42" s="106"/>
      <c r="J42" s="80"/>
      <c r="K42" s="5"/>
    </row>
    <row r="43" spans="1:11" s="3" customFormat="1" ht="24">
      <c r="A43" s="77"/>
      <c r="B43" s="80"/>
      <c r="C43" s="77"/>
      <c r="D43" s="77"/>
      <c r="E43" s="104"/>
      <c r="F43" s="105"/>
      <c r="G43" s="104"/>
      <c r="H43" s="105"/>
      <c r="I43" s="106"/>
      <c r="J43" s="80"/>
      <c r="K43" s="5"/>
    </row>
    <row r="44" spans="1:11" s="3" customFormat="1" ht="24">
      <c r="A44" s="77"/>
      <c r="B44" s="80"/>
      <c r="C44" s="77"/>
      <c r="D44" s="77"/>
      <c r="E44" s="104"/>
      <c r="F44" s="105"/>
      <c r="G44" s="104"/>
      <c r="H44" s="105"/>
      <c r="I44" s="106"/>
      <c r="J44" s="80"/>
      <c r="K44" s="5"/>
    </row>
    <row r="45" spans="1:11" s="3" customFormat="1" ht="24">
      <c r="A45" s="77"/>
      <c r="B45" s="80"/>
      <c r="C45" s="77"/>
      <c r="D45" s="77"/>
      <c r="E45" s="104"/>
      <c r="F45" s="105"/>
      <c r="G45" s="104"/>
      <c r="H45" s="105"/>
      <c r="I45" s="106"/>
      <c r="J45" s="80"/>
      <c r="K45" s="5"/>
    </row>
    <row r="46" spans="1:11" s="3" customFormat="1" ht="24">
      <c r="A46" s="77"/>
      <c r="B46" s="107"/>
      <c r="C46" s="77"/>
      <c r="D46" s="77"/>
      <c r="E46" s="104"/>
      <c r="F46" s="105"/>
      <c r="G46" s="104"/>
      <c r="H46" s="105"/>
      <c r="I46" s="106"/>
      <c r="J46" s="80"/>
      <c r="K46" s="5"/>
    </row>
    <row r="47" spans="1:11" s="3" customFormat="1" ht="24">
      <c r="A47" s="77"/>
      <c r="B47" s="107"/>
      <c r="C47" s="108"/>
      <c r="D47" s="77"/>
      <c r="E47" s="105"/>
      <c r="F47" s="105"/>
      <c r="G47" s="105"/>
      <c r="H47" s="105"/>
      <c r="I47" s="106"/>
      <c r="J47" s="65"/>
      <c r="K47" s="5"/>
    </row>
    <row r="48" spans="1:12" s="65" customFormat="1" ht="24">
      <c r="A48" s="77"/>
      <c r="B48" s="107"/>
      <c r="C48" s="108"/>
      <c r="D48" s="108"/>
      <c r="E48" s="105"/>
      <c r="F48" s="105"/>
      <c r="G48" s="105"/>
      <c r="H48" s="105"/>
      <c r="I48" s="106"/>
      <c r="K48" s="5"/>
      <c r="L48" s="66"/>
    </row>
    <row r="49" spans="1:12" s="65" customFormat="1" ht="24">
      <c r="A49" s="77"/>
      <c r="B49" s="107"/>
      <c r="C49" s="108"/>
      <c r="D49" s="77"/>
      <c r="E49" s="105"/>
      <c r="F49" s="105"/>
      <c r="G49" s="105"/>
      <c r="H49" s="105"/>
      <c r="I49" s="106"/>
      <c r="K49" s="5"/>
      <c r="L49" s="66"/>
    </row>
    <row r="50" spans="1:12" s="65" customFormat="1" ht="24">
      <c r="A50" s="77"/>
      <c r="B50" s="107"/>
      <c r="C50" s="108"/>
      <c r="D50" s="108"/>
      <c r="E50" s="105"/>
      <c r="F50" s="105"/>
      <c r="G50" s="105"/>
      <c r="H50" s="105"/>
      <c r="I50" s="106"/>
      <c r="K50" s="5"/>
      <c r="L50" s="66"/>
    </row>
    <row r="51" spans="1:12" s="65" customFormat="1" ht="24">
      <c r="A51" s="77"/>
      <c r="B51" s="107"/>
      <c r="C51" s="108"/>
      <c r="D51" s="108"/>
      <c r="E51" s="105"/>
      <c r="F51" s="105"/>
      <c r="G51" s="105"/>
      <c r="H51" s="105"/>
      <c r="I51" s="106"/>
      <c r="K51" s="5"/>
      <c r="L51" s="66"/>
    </row>
    <row r="52" spans="1:12" s="65" customFormat="1" ht="24">
      <c r="A52" s="77"/>
      <c r="B52" s="107"/>
      <c r="C52" s="108"/>
      <c r="D52" s="77"/>
      <c r="E52" s="105"/>
      <c r="F52" s="105"/>
      <c r="G52" s="105"/>
      <c r="H52" s="105"/>
      <c r="I52" s="106"/>
      <c r="K52" s="5"/>
      <c r="L52" s="66"/>
    </row>
    <row r="53" spans="1:12" s="65" customFormat="1" ht="24">
      <c r="A53" s="77"/>
      <c r="B53" s="107"/>
      <c r="C53" s="108"/>
      <c r="D53" s="77"/>
      <c r="E53" s="105"/>
      <c r="F53" s="105"/>
      <c r="G53" s="105"/>
      <c r="H53" s="105"/>
      <c r="I53" s="106"/>
      <c r="K53" s="5"/>
      <c r="L53" s="66"/>
    </row>
    <row r="54" spans="1:12" s="65" customFormat="1" ht="24">
      <c r="A54" s="77"/>
      <c r="B54" s="107"/>
      <c r="C54" s="108"/>
      <c r="D54" s="77"/>
      <c r="E54" s="105"/>
      <c r="F54" s="105"/>
      <c r="G54" s="105"/>
      <c r="H54" s="105"/>
      <c r="I54" s="106"/>
      <c r="K54" s="5"/>
      <c r="L54" s="66"/>
    </row>
    <row r="55" spans="1:12" s="65" customFormat="1" ht="24">
      <c r="A55" s="77"/>
      <c r="B55" s="107"/>
      <c r="C55" s="108"/>
      <c r="D55" s="77"/>
      <c r="E55" s="105"/>
      <c r="F55" s="105"/>
      <c r="G55" s="105"/>
      <c r="H55" s="105"/>
      <c r="I55" s="106"/>
      <c r="K55" s="5"/>
      <c r="L55" s="66"/>
    </row>
    <row r="56" spans="1:12" s="65" customFormat="1" ht="24">
      <c r="A56" s="77"/>
      <c r="B56" s="107"/>
      <c r="C56" s="108"/>
      <c r="D56" s="77"/>
      <c r="E56" s="105"/>
      <c r="F56" s="105"/>
      <c r="G56" s="105"/>
      <c r="H56" s="105"/>
      <c r="I56" s="106"/>
      <c r="K56" s="5"/>
      <c r="L56" s="66"/>
    </row>
    <row r="57" spans="1:12" s="65" customFormat="1" ht="24">
      <c r="A57" s="77"/>
      <c r="B57" s="107"/>
      <c r="C57" s="108"/>
      <c r="D57" s="108"/>
      <c r="E57" s="105"/>
      <c r="F57" s="105"/>
      <c r="G57" s="105"/>
      <c r="H57" s="105"/>
      <c r="I57" s="106"/>
      <c r="K57" s="5"/>
      <c r="L57" s="66"/>
    </row>
    <row r="58" spans="1:12" s="65" customFormat="1" ht="24">
      <c r="A58" s="77"/>
      <c r="B58" s="107"/>
      <c r="C58" s="108"/>
      <c r="D58" s="108"/>
      <c r="E58" s="105"/>
      <c r="F58" s="105"/>
      <c r="G58" s="105"/>
      <c r="H58" s="105"/>
      <c r="I58" s="106"/>
      <c r="K58" s="5"/>
      <c r="L58" s="66"/>
    </row>
    <row r="59" spans="1:12" s="65" customFormat="1" ht="24">
      <c r="A59" s="77"/>
      <c r="B59" s="107"/>
      <c r="C59" s="108"/>
      <c r="D59" s="108"/>
      <c r="E59" s="105"/>
      <c r="F59" s="105"/>
      <c r="G59" s="105"/>
      <c r="H59" s="105"/>
      <c r="I59" s="106"/>
      <c r="K59" s="5"/>
      <c r="L59" s="66"/>
    </row>
    <row r="60" spans="1:12" s="65" customFormat="1" ht="24">
      <c r="A60" s="77"/>
      <c r="B60" s="107"/>
      <c r="C60" s="108"/>
      <c r="D60" s="108"/>
      <c r="E60" s="105"/>
      <c r="F60" s="105"/>
      <c r="G60" s="105"/>
      <c r="H60" s="105"/>
      <c r="I60" s="106"/>
      <c r="K60" s="5"/>
      <c r="L60" s="66"/>
    </row>
    <row r="61" spans="1:12" s="65" customFormat="1" ht="24">
      <c r="A61" s="77"/>
      <c r="B61" s="107"/>
      <c r="C61" s="108"/>
      <c r="D61" s="108"/>
      <c r="E61" s="105"/>
      <c r="F61" s="105"/>
      <c r="G61" s="105"/>
      <c r="H61" s="105"/>
      <c r="I61" s="106"/>
      <c r="K61" s="5"/>
      <c r="L61" s="66"/>
    </row>
    <row r="62" spans="1:12" s="65" customFormat="1" ht="24">
      <c r="A62" s="77"/>
      <c r="B62" s="107"/>
      <c r="C62" s="108"/>
      <c r="D62" s="108"/>
      <c r="E62" s="105"/>
      <c r="F62" s="105"/>
      <c r="G62" s="105"/>
      <c r="H62" s="105"/>
      <c r="I62" s="106"/>
      <c r="K62" s="5"/>
      <c r="L62" s="66"/>
    </row>
    <row r="63" spans="1:12" s="65" customFormat="1" ht="24">
      <c r="A63" s="77"/>
      <c r="B63" s="107"/>
      <c r="C63" s="108"/>
      <c r="D63" s="108"/>
      <c r="E63" s="105"/>
      <c r="F63" s="105"/>
      <c r="G63" s="105"/>
      <c r="H63" s="105"/>
      <c r="I63" s="106"/>
      <c r="K63" s="5"/>
      <c r="L63" s="66"/>
    </row>
    <row r="64" spans="1:12" s="65" customFormat="1" ht="24">
      <c r="A64" s="77"/>
      <c r="B64" s="107"/>
      <c r="C64" s="108"/>
      <c r="D64" s="108"/>
      <c r="E64" s="105"/>
      <c r="F64" s="105"/>
      <c r="G64" s="105"/>
      <c r="H64" s="105"/>
      <c r="I64" s="106"/>
      <c r="K64" s="5"/>
      <c r="L64" s="66"/>
    </row>
    <row r="65" spans="1:12" s="65" customFormat="1" ht="24">
      <c r="A65" s="77"/>
      <c r="B65" s="107"/>
      <c r="C65" s="108"/>
      <c r="D65" s="108"/>
      <c r="E65" s="105"/>
      <c r="F65" s="105"/>
      <c r="G65" s="105"/>
      <c r="H65" s="105"/>
      <c r="I65" s="106"/>
      <c r="K65" s="5"/>
      <c r="L65" s="66"/>
    </row>
    <row r="66" spans="1:12" s="65" customFormat="1" ht="24">
      <c r="A66" s="77"/>
      <c r="B66" s="107"/>
      <c r="C66" s="108"/>
      <c r="D66" s="108"/>
      <c r="E66" s="105"/>
      <c r="F66" s="105"/>
      <c r="G66" s="105"/>
      <c r="H66" s="105"/>
      <c r="I66" s="106"/>
      <c r="K66" s="5"/>
      <c r="L66" s="66"/>
    </row>
    <row r="67" spans="1:12" s="65" customFormat="1" ht="24">
      <c r="A67" s="77"/>
      <c r="B67" s="109"/>
      <c r="C67" s="77"/>
      <c r="D67" s="77"/>
      <c r="E67" s="104"/>
      <c r="F67" s="104"/>
      <c r="G67" s="104"/>
      <c r="H67" s="104"/>
      <c r="I67" s="110"/>
      <c r="J67" s="64"/>
      <c r="K67" s="5"/>
      <c r="L67" s="66"/>
    </row>
    <row r="68" spans="1:12" s="64" customFormat="1" ht="24">
      <c r="A68" s="80"/>
      <c r="B68" s="111"/>
      <c r="C68" s="80"/>
      <c r="D68" s="80"/>
      <c r="E68" s="112"/>
      <c r="F68" s="112"/>
      <c r="G68" s="104"/>
      <c r="H68" s="113"/>
      <c r="I68" s="114"/>
      <c r="K68" s="100"/>
      <c r="L68" s="74"/>
    </row>
    <row r="69" spans="1:46" s="84" customFormat="1" ht="24">
      <c r="A69" s="138"/>
      <c r="B69" s="138"/>
      <c r="C69" s="138"/>
      <c r="D69" s="138"/>
      <c r="E69" s="138"/>
      <c r="F69" s="138"/>
      <c r="G69" s="83"/>
      <c r="H69" s="26"/>
      <c r="I69" s="139"/>
      <c r="J69" s="139"/>
      <c r="K69" s="101"/>
      <c r="L69" s="96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</row>
    <row r="70" spans="1:12" s="5" customFormat="1" ht="24">
      <c r="A70" s="138"/>
      <c r="B70" s="138"/>
      <c r="C70" s="138"/>
      <c r="D70" s="138"/>
      <c r="E70" s="115"/>
      <c r="F70" s="116"/>
      <c r="G70" s="83"/>
      <c r="H70" s="26"/>
      <c r="I70" s="140"/>
      <c r="J70" s="140"/>
      <c r="L70" s="50"/>
    </row>
    <row r="71" spans="1:12" s="5" customFormat="1" ht="24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L71" s="50"/>
    </row>
    <row r="72" spans="1:10" s="53" customFormat="1" ht="21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</row>
    <row r="73" spans="1:10" s="53" customFormat="1" ht="21.75">
      <c r="A73" s="117"/>
      <c r="B73" s="117"/>
      <c r="C73" s="117"/>
      <c r="D73" s="117"/>
      <c r="E73" s="117"/>
      <c r="F73" s="117"/>
      <c r="G73" s="117"/>
      <c r="H73" s="117"/>
      <c r="I73" s="117"/>
      <c r="J73" s="117"/>
    </row>
    <row r="74" spans="1:10" s="53" customFormat="1" ht="21.75">
      <c r="A74" s="85"/>
      <c r="B74" s="85"/>
      <c r="C74" s="85"/>
      <c r="D74" s="85"/>
      <c r="E74" s="85"/>
      <c r="F74" s="85"/>
      <c r="G74" s="118"/>
      <c r="H74" s="108"/>
      <c r="I74" s="78"/>
      <c r="J74" s="78"/>
    </row>
    <row r="75" spans="1:11" s="53" customFormat="1" ht="21.75">
      <c r="A75" s="77"/>
      <c r="B75" s="109"/>
      <c r="C75" s="77"/>
      <c r="D75" s="77"/>
      <c r="E75" s="104"/>
      <c r="F75" s="105"/>
      <c r="G75" s="104"/>
      <c r="H75" s="105"/>
      <c r="I75" s="106"/>
      <c r="J75" s="80"/>
      <c r="K75" s="78"/>
    </row>
    <row r="76" spans="1:12" s="5" customFormat="1" ht="24">
      <c r="A76" s="77"/>
      <c r="B76" s="109"/>
      <c r="C76" s="77"/>
      <c r="D76" s="77"/>
      <c r="E76" s="104"/>
      <c r="F76" s="105"/>
      <c r="G76" s="104"/>
      <c r="H76" s="105"/>
      <c r="I76" s="106"/>
      <c r="J76" s="80"/>
      <c r="L76" s="50"/>
    </row>
    <row r="77" spans="1:12" s="5" customFormat="1" ht="24">
      <c r="A77" s="77"/>
      <c r="B77" s="109"/>
      <c r="C77" s="77"/>
      <c r="D77" s="77"/>
      <c r="E77" s="104"/>
      <c r="F77" s="105"/>
      <c r="G77" s="104"/>
      <c r="H77" s="105"/>
      <c r="I77" s="106"/>
      <c r="J77" s="80"/>
      <c r="K77" s="80"/>
      <c r="L77" s="50"/>
    </row>
    <row r="78" spans="1:12" s="5" customFormat="1" ht="24">
      <c r="A78" s="77"/>
      <c r="B78" s="107"/>
      <c r="C78" s="77"/>
      <c r="D78" s="77"/>
      <c r="E78" s="104"/>
      <c r="F78" s="105"/>
      <c r="G78" s="104"/>
      <c r="H78" s="105"/>
      <c r="I78" s="106"/>
      <c r="J78" s="80"/>
      <c r="L78" s="50"/>
    </row>
    <row r="79" spans="1:12" s="5" customFormat="1" ht="24">
      <c r="A79" s="77"/>
      <c r="B79" s="80"/>
      <c r="C79" s="77"/>
      <c r="D79" s="77"/>
      <c r="E79" s="104"/>
      <c r="F79" s="105"/>
      <c r="G79" s="104"/>
      <c r="H79" s="105"/>
      <c r="I79" s="106"/>
      <c r="J79" s="80"/>
      <c r="L79" s="50"/>
    </row>
    <row r="80" spans="1:12" s="5" customFormat="1" ht="24">
      <c r="A80" s="77"/>
      <c r="B80" s="80"/>
      <c r="C80" s="77"/>
      <c r="D80" s="77"/>
      <c r="E80" s="104"/>
      <c r="F80" s="105"/>
      <c r="G80" s="104"/>
      <c r="H80" s="105"/>
      <c r="I80" s="106"/>
      <c r="J80" s="80"/>
      <c r="L80" s="50"/>
    </row>
    <row r="81" spans="1:12" s="5" customFormat="1" ht="24">
      <c r="A81" s="77"/>
      <c r="B81" s="80"/>
      <c r="C81" s="77"/>
      <c r="D81" s="77"/>
      <c r="E81" s="104"/>
      <c r="F81" s="105"/>
      <c r="G81" s="104"/>
      <c r="H81" s="105"/>
      <c r="I81" s="106"/>
      <c r="J81" s="80"/>
      <c r="L81" s="50"/>
    </row>
    <row r="82" spans="1:11" ht="24">
      <c r="A82" s="77"/>
      <c r="B82" s="80"/>
      <c r="C82" s="77"/>
      <c r="D82" s="77"/>
      <c r="E82" s="104"/>
      <c r="F82" s="105"/>
      <c r="G82" s="104"/>
      <c r="H82" s="105"/>
      <c r="I82" s="106"/>
      <c r="J82" s="80"/>
      <c r="K82" s="5"/>
    </row>
    <row r="83" spans="1:11" ht="24">
      <c r="A83" s="77"/>
      <c r="B83" s="80"/>
      <c r="C83" s="77"/>
      <c r="D83" s="108"/>
      <c r="E83" s="104"/>
      <c r="F83" s="105"/>
      <c r="G83" s="104"/>
      <c r="H83" s="105"/>
      <c r="I83" s="106"/>
      <c r="J83" s="65"/>
      <c r="K83" s="5"/>
    </row>
    <row r="84" spans="1:11" ht="24">
      <c r="A84" s="77"/>
      <c r="B84" s="80"/>
      <c r="C84" s="108"/>
      <c r="D84" s="108"/>
      <c r="E84" s="105"/>
      <c r="F84" s="105"/>
      <c r="G84" s="105"/>
      <c r="H84" s="105"/>
      <c r="I84" s="82"/>
      <c r="J84" s="65"/>
      <c r="K84" s="5"/>
    </row>
    <row r="85" spans="1:11" ht="24">
      <c r="A85" s="77"/>
      <c r="B85" s="107"/>
      <c r="C85" s="108"/>
      <c r="D85" s="108"/>
      <c r="E85" s="105"/>
      <c r="F85" s="105"/>
      <c r="G85" s="105"/>
      <c r="H85" s="105"/>
      <c r="I85" s="82"/>
      <c r="J85" s="65"/>
      <c r="K85" s="97"/>
    </row>
    <row r="86" spans="1:11" ht="24">
      <c r="A86" s="77"/>
      <c r="B86" s="107"/>
      <c r="C86" s="108"/>
      <c r="D86" s="108"/>
      <c r="E86" s="105"/>
      <c r="F86" s="105"/>
      <c r="G86" s="105"/>
      <c r="H86" s="105"/>
      <c r="I86" s="106"/>
      <c r="J86" s="65"/>
      <c r="K86" s="81"/>
    </row>
    <row r="87" spans="1:11" ht="24">
      <c r="A87" s="77"/>
      <c r="B87" s="119"/>
      <c r="C87" s="108"/>
      <c r="D87" s="108"/>
      <c r="E87" s="105"/>
      <c r="F87" s="105"/>
      <c r="G87" s="105"/>
      <c r="H87" s="105"/>
      <c r="I87" s="82"/>
      <c r="J87" s="65"/>
      <c r="K87" s="5"/>
    </row>
    <row r="88" spans="1:11" ht="24">
      <c r="A88" s="77"/>
      <c r="B88" s="107"/>
      <c r="C88" s="108"/>
      <c r="D88" s="108"/>
      <c r="E88" s="105"/>
      <c r="F88" s="105"/>
      <c r="G88" s="105"/>
      <c r="H88" s="105"/>
      <c r="I88" s="106"/>
      <c r="J88" s="65"/>
      <c r="K88" s="81"/>
    </row>
    <row r="89" spans="1:11" ht="24">
      <c r="A89" s="77"/>
      <c r="B89" s="119"/>
      <c r="C89" s="108"/>
      <c r="D89" s="108"/>
      <c r="E89" s="105"/>
      <c r="F89" s="105"/>
      <c r="G89" s="105"/>
      <c r="H89" s="105"/>
      <c r="I89" s="81"/>
      <c r="J89" s="65"/>
      <c r="K89" s="5"/>
    </row>
    <row r="90" spans="1:11" ht="24">
      <c r="A90" s="77"/>
      <c r="B90" s="107"/>
      <c r="C90" s="108"/>
      <c r="D90" s="77"/>
      <c r="E90" s="105"/>
      <c r="F90" s="105"/>
      <c r="G90" s="105"/>
      <c r="H90" s="105"/>
      <c r="I90" s="106"/>
      <c r="J90" s="65"/>
      <c r="K90" s="5"/>
    </row>
    <row r="91" spans="1:11" ht="24">
      <c r="A91" s="77"/>
      <c r="B91" s="107"/>
      <c r="C91" s="108"/>
      <c r="D91" s="108"/>
      <c r="E91" s="105"/>
      <c r="F91" s="105"/>
      <c r="G91" s="105"/>
      <c r="H91" s="105"/>
      <c r="I91" s="106"/>
      <c r="J91" s="65"/>
      <c r="K91" s="5"/>
    </row>
    <row r="92" spans="1:11" ht="24">
      <c r="A92" s="77"/>
      <c r="B92" s="107"/>
      <c r="C92" s="108"/>
      <c r="D92" s="108"/>
      <c r="E92" s="105"/>
      <c r="F92" s="105"/>
      <c r="G92" s="105"/>
      <c r="H92" s="105"/>
      <c r="I92" s="106"/>
      <c r="J92" s="65"/>
      <c r="K92" s="5"/>
    </row>
    <row r="93" spans="1:11" ht="24">
      <c r="A93" s="77"/>
      <c r="B93" s="107"/>
      <c r="C93" s="108"/>
      <c r="D93" s="108"/>
      <c r="E93" s="105"/>
      <c r="F93" s="105"/>
      <c r="G93" s="105"/>
      <c r="H93" s="105"/>
      <c r="I93" s="106"/>
      <c r="J93" s="65"/>
      <c r="K93" s="5"/>
    </row>
    <row r="94" spans="1:11" ht="24">
      <c r="A94" s="77"/>
      <c r="B94" s="107"/>
      <c r="C94" s="108"/>
      <c r="D94" s="108"/>
      <c r="E94" s="105"/>
      <c r="F94" s="105"/>
      <c r="G94" s="105"/>
      <c r="H94" s="105"/>
      <c r="I94" s="106"/>
      <c r="J94" s="65"/>
      <c r="K94" s="5"/>
    </row>
    <row r="95" spans="1:12" ht="24">
      <c r="A95" s="77"/>
      <c r="B95" s="107"/>
      <c r="C95" s="108"/>
      <c r="D95" s="108"/>
      <c r="E95" s="105"/>
      <c r="F95" s="105"/>
      <c r="G95" s="105"/>
      <c r="H95" s="105"/>
      <c r="I95" s="106"/>
      <c r="J95" s="65"/>
      <c r="K95" s="5"/>
      <c r="L95" s="75"/>
    </row>
    <row r="96" spans="1:11" ht="24">
      <c r="A96" s="77"/>
      <c r="B96" s="107"/>
      <c r="C96" s="108"/>
      <c r="D96" s="108"/>
      <c r="E96" s="105"/>
      <c r="F96" s="105"/>
      <c r="G96" s="105"/>
      <c r="H96" s="105"/>
      <c r="I96" s="106"/>
      <c r="J96" s="65"/>
      <c r="K96" s="5"/>
    </row>
    <row r="97" spans="1:11" ht="24">
      <c r="A97" s="77"/>
      <c r="B97" s="107"/>
      <c r="C97" s="108"/>
      <c r="D97" s="108"/>
      <c r="E97" s="105"/>
      <c r="F97" s="105"/>
      <c r="G97" s="105"/>
      <c r="H97" s="105"/>
      <c r="I97" s="106"/>
      <c r="J97" s="65"/>
      <c r="K97" s="5"/>
    </row>
    <row r="98" spans="1:11" ht="24">
      <c r="A98" s="77"/>
      <c r="B98" s="107"/>
      <c r="C98" s="108"/>
      <c r="D98" s="108"/>
      <c r="E98" s="105"/>
      <c r="F98" s="105"/>
      <c r="G98" s="105"/>
      <c r="H98" s="105"/>
      <c r="I98" s="106"/>
      <c r="J98" s="65"/>
      <c r="K98" s="5"/>
    </row>
    <row r="99" spans="1:11" ht="24">
      <c r="A99" s="77"/>
      <c r="B99" s="107"/>
      <c r="C99" s="108"/>
      <c r="D99" s="108"/>
      <c r="E99" s="105"/>
      <c r="F99" s="105"/>
      <c r="G99" s="105"/>
      <c r="H99" s="105"/>
      <c r="I99" s="106"/>
      <c r="J99" s="65"/>
      <c r="K99" s="5"/>
    </row>
    <row r="100" spans="1:11" ht="24">
      <c r="A100" s="77"/>
      <c r="B100" s="107"/>
      <c r="C100" s="108"/>
      <c r="D100" s="108"/>
      <c r="E100" s="105"/>
      <c r="F100" s="105"/>
      <c r="G100" s="105"/>
      <c r="H100" s="105"/>
      <c r="I100" s="106"/>
      <c r="J100" s="65"/>
      <c r="K100" s="5"/>
    </row>
    <row r="101" spans="1:11" ht="24">
      <c r="A101" s="77"/>
      <c r="B101" s="107"/>
      <c r="C101" s="108"/>
      <c r="D101" s="108"/>
      <c r="E101" s="105"/>
      <c r="F101" s="105"/>
      <c r="G101" s="105"/>
      <c r="H101" s="105"/>
      <c r="I101" s="106"/>
      <c r="J101" s="65"/>
      <c r="K101" s="5"/>
    </row>
    <row r="102" spans="1:11" ht="24">
      <c r="A102" s="77"/>
      <c r="B102" s="107"/>
      <c r="C102" s="108"/>
      <c r="D102" s="108"/>
      <c r="E102" s="105"/>
      <c r="F102" s="105"/>
      <c r="G102" s="105"/>
      <c r="H102" s="105"/>
      <c r="I102" s="106"/>
      <c r="J102" s="65"/>
      <c r="K102" s="5"/>
    </row>
    <row r="103" spans="1:11" ht="24">
      <c r="A103" s="77"/>
      <c r="B103" s="107"/>
      <c r="C103" s="108"/>
      <c r="D103" s="108"/>
      <c r="E103" s="105"/>
      <c r="F103" s="105"/>
      <c r="G103" s="105"/>
      <c r="H103" s="105"/>
      <c r="I103" s="106"/>
      <c r="J103" s="65"/>
      <c r="K103" s="5"/>
    </row>
    <row r="104" ht="24">
      <c r="K104" s="5"/>
    </row>
    <row r="105" ht="21.75">
      <c r="K105" s="82"/>
    </row>
    <row r="106" ht="21.75">
      <c r="K106" s="82"/>
    </row>
    <row r="107" ht="21.75">
      <c r="K107" s="82"/>
    </row>
    <row r="108" ht="21.75">
      <c r="K108" s="82"/>
    </row>
    <row r="109" ht="21.75">
      <c r="K109" s="82"/>
    </row>
    <row r="110" ht="21.75">
      <c r="K110" s="82"/>
    </row>
    <row r="111" ht="21.75">
      <c r="K111" s="82"/>
    </row>
    <row r="112" ht="21.75">
      <c r="K112" s="82"/>
    </row>
    <row r="113" ht="21.75">
      <c r="K113" s="82"/>
    </row>
    <row r="114" ht="21.75">
      <c r="K114" s="82"/>
    </row>
    <row r="115" ht="21.75">
      <c r="K115" s="82"/>
    </row>
    <row r="116" ht="21.75">
      <c r="K116" s="82"/>
    </row>
    <row r="117" ht="21.75">
      <c r="K117" s="82"/>
    </row>
    <row r="118" ht="21.75">
      <c r="K118" s="82"/>
    </row>
    <row r="119" ht="21.75">
      <c r="K119" s="82"/>
    </row>
    <row r="120" ht="21.75">
      <c r="K120" s="82"/>
    </row>
    <row r="121" ht="21.75">
      <c r="K121" s="82"/>
    </row>
    <row r="122" ht="21.75">
      <c r="K122" s="82"/>
    </row>
    <row r="123" ht="21.75">
      <c r="K123" s="82"/>
    </row>
    <row r="124" ht="21.75">
      <c r="K124" s="82"/>
    </row>
    <row r="125" ht="21.75">
      <c r="K125" s="82"/>
    </row>
    <row r="126" ht="21.75">
      <c r="K126" s="82"/>
    </row>
    <row r="127" ht="21.75">
      <c r="K127" s="82"/>
    </row>
    <row r="128" ht="21.75">
      <c r="K128" s="82"/>
    </row>
    <row r="129" ht="21.75">
      <c r="K129" s="82"/>
    </row>
    <row r="130" ht="21.75">
      <c r="K130" s="82"/>
    </row>
    <row r="131" ht="21.75">
      <c r="K131" s="82"/>
    </row>
  </sheetData>
  <sheetProtection/>
  <mergeCells count="26">
    <mergeCell ref="A34:J34"/>
    <mergeCell ref="G8:H8"/>
    <mergeCell ref="J8:J9"/>
    <mergeCell ref="A32:D32"/>
    <mergeCell ref="E32:F32"/>
    <mergeCell ref="I32:J32"/>
    <mergeCell ref="E8:F8"/>
    <mergeCell ref="A33:D33"/>
    <mergeCell ref="I33:J33"/>
    <mergeCell ref="A35:J35"/>
    <mergeCell ref="E38:F38"/>
    <mergeCell ref="G38:H38"/>
    <mergeCell ref="A1:D1"/>
    <mergeCell ref="E1:F1"/>
    <mergeCell ref="I1:J1"/>
    <mergeCell ref="A2:D2"/>
    <mergeCell ref="I2:J2"/>
    <mergeCell ref="A3:J3"/>
    <mergeCell ref="A4:J4"/>
    <mergeCell ref="A72:J72"/>
    <mergeCell ref="A69:D69"/>
    <mergeCell ref="E69:F69"/>
    <mergeCell ref="I69:J69"/>
    <mergeCell ref="A70:D70"/>
    <mergeCell ref="I70:J70"/>
    <mergeCell ref="A71:J71"/>
  </mergeCells>
  <printOptions/>
  <pageMargins left="0.26" right="0.2" top="0.875" bottom="0.11811023622047245" header="0.6" footer="0.5118110236220472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39">
      <selection activeCell="D75" sqref="D75"/>
    </sheetView>
  </sheetViews>
  <sheetFormatPr defaultColWidth="9.140625" defaultRowHeight="21.75"/>
  <cols>
    <col min="1" max="1" width="7.140625" style="1" customWidth="1"/>
    <col min="2" max="2" width="32.00390625" style="1" customWidth="1"/>
    <col min="3" max="3" width="20.421875" style="1" customWidth="1"/>
    <col min="4" max="5" width="21.00390625" style="1" customWidth="1"/>
    <col min="6" max="6" width="32.140625" style="1" hidden="1" customWidth="1"/>
    <col min="7" max="7" width="11.140625" style="1" customWidth="1"/>
    <col min="8" max="16384" width="9.140625" style="1" customWidth="1"/>
  </cols>
  <sheetData>
    <row r="1" ht="24">
      <c r="E1" s="13" t="s">
        <v>20</v>
      </c>
    </row>
    <row r="2" spans="1:6" ht="27" customHeight="1">
      <c r="A2" s="154" t="s">
        <v>24</v>
      </c>
      <c r="B2" s="154"/>
      <c r="C2" s="154"/>
      <c r="D2" s="154"/>
      <c r="E2" s="154"/>
      <c r="F2" s="154"/>
    </row>
    <row r="3" spans="1:11" ht="24">
      <c r="A3" s="155" t="s">
        <v>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24">
      <c r="A4" s="155" t="s">
        <v>84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24">
      <c r="A5" s="155" t="s">
        <v>34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24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24">
      <c r="A7" s="155" t="s">
        <v>86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25.5" customHeight="1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25.5" customHeight="1">
      <c r="A9" s="153" t="s">
        <v>87</v>
      </c>
      <c r="B9" s="153"/>
      <c r="C9" s="153"/>
      <c r="D9" s="153"/>
      <c r="E9" s="153"/>
      <c r="F9" s="44"/>
      <c r="G9" s="39"/>
      <c r="H9" s="39"/>
      <c r="I9" s="39"/>
      <c r="J9" s="39"/>
      <c r="K9" s="39"/>
    </row>
    <row r="10" spans="1:6" s="12" customFormat="1" ht="21">
      <c r="A10" s="18" t="s">
        <v>21</v>
      </c>
      <c r="B10" s="18" t="s">
        <v>13</v>
      </c>
      <c r="C10" s="41" t="s">
        <v>0</v>
      </c>
      <c r="D10" s="41" t="s">
        <v>22</v>
      </c>
      <c r="E10" s="18" t="s">
        <v>2</v>
      </c>
      <c r="F10" s="40"/>
    </row>
    <row r="11" spans="1:6" ht="24">
      <c r="A11" s="16"/>
      <c r="B11" s="6"/>
      <c r="C11" s="42" t="s">
        <v>1</v>
      </c>
      <c r="D11" s="43"/>
      <c r="E11" s="25" t="s">
        <v>1</v>
      </c>
      <c r="F11" s="26"/>
    </row>
    <row r="12" spans="1:6" s="7" customFormat="1" ht="21.75">
      <c r="A12" s="32">
        <v>1</v>
      </c>
      <c r="B12" s="34" t="s">
        <v>25</v>
      </c>
      <c r="C12" s="122">
        <f>SUM('ปร.4'!I30)</f>
        <v>436210.9</v>
      </c>
      <c r="D12" s="51">
        <v>1.3574</v>
      </c>
      <c r="E12" s="122">
        <f>SUM(D12*C12)</f>
        <v>592112.67566</v>
      </c>
      <c r="F12" s="8"/>
    </row>
    <row r="13" spans="1:6" s="7" customFormat="1" ht="21.75">
      <c r="A13" s="32">
        <v>2</v>
      </c>
      <c r="B13" s="34" t="s">
        <v>25</v>
      </c>
      <c r="C13" s="67"/>
      <c r="D13" s="32"/>
      <c r="E13" s="36"/>
      <c r="F13" s="45"/>
    </row>
    <row r="14" spans="1:6" s="7" customFormat="1" ht="21.75">
      <c r="A14" s="32">
        <v>3</v>
      </c>
      <c r="B14" s="34" t="s">
        <v>3</v>
      </c>
      <c r="C14" s="36"/>
      <c r="D14" s="32"/>
      <c r="E14" s="36"/>
      <c r="F14" s="45"/>
    </row>
    <row r="15" spans="1:6" s="7" customFormat="1" ht="21.75">
      <c r="A15" s="32">
        <v>4</v>
      </c>
      <c r="B15" s="34" t="s">
        <v>4</v>
      </c>
      <c r="C15" s="36"/>
      <c r="D15" s="32"/>
      <c r="E15" s="36"/>
      <c r="F15" s="45"/>
    </row>
    <row r="16" spans="1:6" s="7" customFormat="1" ht="21.75">
      <c r="A16" s="32">
        <v>5</v>
      </c>
      <c r="B16" s="34" t="s">
        <v>5</v>
      </c>
      <c r="C16" s="9"/>
      <c r="D16" s="32"/>
      <c r="E16" s="9"/>
      <c r="F16" s="45"/>
    </row>
    <row r="17" spans="1:6" s="7" customFormat="1" ht="21.75">
      <c r="A17" s="32"/>
      <c r="B17" s="35" t="s">
        <v>6</v>
      </c>
      <c r="C17" s="9"/>
      <c r="D17" s="32"/>
      <c r="E17" s="9"/>
      <c r="F17" s="45"/>
    </row>
    <row r="18" spans="1:6" s="7" customFormat="1" ht="21.75">
      <c r="A18" s="32"/>
      <c r="B18" s="35" t="s">
        <v>7</v>
      </c>
      <c r="C18" s="9"/>
      <c r="D18" s="32"/>
      <c r="E18" s="9"/>
      <c r="F18" s="45"/>
    </row>
    <row r="19" spans="1:6" s="7" customFormat="1" ht="21.75">
      <c r="A19" s="32"/>
      <c r="B19" s="35" t="s">
        <v>42</v>
      </c>
      <c r="C19" s="9"/>
      <c r="D19" s="32"/>
      <c r="E19" s="9"/>
      <c r="F19" s="45"/>
    </row>
    <row r="20" spans="1:6" s="7" customFormat="1" ht="21.75">
      <c r="A20" s="32"/>
      <c r="B20" s="35" t="s">
        <v>8</v>
      </c>
      <c r="C20" s="122"/>
      <c r="D20" s="32"/>
      <c r="E20" s="9"/>
      <c r="F20" s="45"/>
    </row>
    <row r="21" spans="1:6" s="7" customFormat="1" ht="21.75">
      <c r="A21" s="32" t="s">
        <v>23</v>
      </c>
      <c r="B21" s="49" t="s">
        <v>9</v>
      </c>
      <c r="C21" s="9"/>
      <c r="D21" s="32"/>
      <c r="E21" s="122">
        <v>592000</v>
      </c>
      <c r="F21" s="45"/>
    </row>
    <row r="22" spans="1:6" s="7" customFormat="1" ht="21.75">
      <c r="A22" s="32"/>
      <c r="B22" s="56" t="s">
        <v>10</v>
      </c>
      <c r="C22" s="57"/>
      <c r="D22" s="4"/>
      <c r="E22" s="122">
        <f>SUM(E21)</f>
        <v>592000</v>
      </c>
      <c r="F22" s="45"/>
    </row>
    <row r="23" spans="1:6" s="7" customFormat="1" ht="21.75">
      <c r="A23" s="55"/>
      <c r="B23" s="60" t="s">
        <v>30</v>
      </c>
      <c r="C23" s="61" t="str">
        <f>_xlfn.BAHTTEXT(E22)</f>
        <v>ห้าแสนเก้าหมื่นสองพันบาทถ้วน</v>
      </c>
      <c r="D23" s="62"/>
      <c r="E23" s="63"/>
      <c r="F23" s="8"/>
    </row>
    <row r="24" spans="1:6" s="7" customFormat="1" ht="21.75">
      <c r="A24" s="48"/>
      <c r="B24" s="58" t="s">
        <v>81</v>
      </c>
      <c r="C24" s="58"/>
      <c r="D24" s="58"/>
      <c r="E24" s="59"/>
      <c r="F24" s="8"/>
    </row>
    <row r="25" spans="1:6" s="7" customFormat="1" ht="21.75">
      <c r="A25" s="46"/>
      <c r="B25" s="47" t="s">
        <v>88</v>
      </c>
      <c r="C25" s="47"/>
      <c r="D25" s="47"/>
      <c r="E25" s="38"/>
      <c r="F25" s="45"/>
    </row>
    <row r="26" spans="1:6" s="7" customFormat="1" ht="21.75">
      <c r="A26" s="11"/>
      <c r="B26" s="76"/>
      <c r="C26" s="11"/>
      <c r="D26" s="76" t="s">
        <v>43</v>
      </c>
      <c r="E26" s="11"/>
      <c r="F26" s="11"/>
    </row>
    <row r="27" spans="1:6" s="7" customFormat="1" ht="21.75">
      <c r="A27" s="11"/>
      <c r="B27" s="11"/>
      <c r="C27" s="11"/>
      <c r="D27" s="11"/>
      <c r="E27" s="11"/>
      <c r="F27" s="11"/>
    </row>
    <row r="28" spans="1:7" s="7" customFormat="1" ht="21.75">
      <c r="A28" s="11"/>
      <c r="B28" s="11" t="s">
        <v>83</v>
      </c>
      <c r="C28" s="11"/>
      <c r="D28" s="11" t="s">
        <v>41</v>
      </c>
      <c r="E28" s="11"/>
      <c r="F28" s="11"/>
      <c r="G28" s="11"/>
    </row>
    <row r="29" spans="1:7" s="7" customFormat="1" ht="21.75">
      <c r="A29" s="11"/>
      <c r="B29" s="2" t="s">
        <v>46</v>
      </c>
      <c r="C29" s="11"/>
      <c r="D29" s="2" t="s">
        <v>89</v>
      </c>
      <c r="E29" s="11"/>
      <c r="F29" s="11"/>
      <c r="G29" s="2"/>
    </row>
    <row r="30" spans="1:7" s="7" customFormat="1" ht="21.75">
      <c r="A30" s="11"/>
      <c r="B30" s="2" t="s">
        <v>47</v>
      </c>
      <c r="C30" s="11"/>
      <c r="D30" s="2" t="s">
        <v>92</v>
      </c>
      <c r="E30" s="11"/>
      <c r="F30" s="11"/>
      <c r="G30" s="11"/>
    </row>
    <row r="31" spans="1:6" s="7" customFormat="1" ht="21.75">
      <c r="A31" s="11"/>
      <c r="B31" s="11"/>
      <c r="C31" s="11"/>
      <c r="D31" s="11"/>
      <c r="E31" s="11"/>
      <c r="F31" s="11"/>
    </row>
    <row r="32" spans="1:6" s="7" customFormat="1" ht="21.75">
      <c r="A32" s="11"/>
      <c r="B32" s="11" t="s">
        <v>82</v>
      </c>
      <c r="C32" s="11" t="s">
        <v>36</v>
      </c>
      <c r="D32" s="11" t="s">
        <v>44</v>
      </c>
      <c r="E32" s="11"/>
      <c r="F32" s="11"/>
    </row>
    <row r="33" spans="1:6" s="7" customFormat="1" ht="21.75">
      <c r="A33" s="11"/>
      <c r="B33" s="2" t="s">
        <v>37</v>
      </c>
      <c r="C33" s="68"/>
      <c r="D33" s="2" t="s">
        <v>90</v>
      </c>
      <c r="E33" s="11"/>
      <c r="F33" s="11"/>
    </row>
    <row r="34" spans="1:6" s="7" customFormat="1" ht="21.75">
      <c r="A34" s="11"/>
      <c r="B34" s="2" t="s">
        <v>47</v>
      </c>
      <c r="C34" s="11"/>
      <c r="D34" s="11" t="s">
        <v>91</v>
      </c>
      <c r="E34" s="11"/>
      <c r="F34" s="11"/>
    </row>
    <row r="35" spans="3:5" ht="24">
      <c r="C35" s="11" t="s">
        <v>40</v>
      </c>
      <c r="D35" s="11"/>
      <c r="E35" s="11"/>
    </row>
    <row r="36" ht="24">
      <c r="C36" s="2" t="s">
        <v>93</v>
      </c>
    </row>
    <row r="37" ht="24">
      <c r="C37" s="2" t="s">
        <v>39</v>
      </c>
    </row>
    <row r="38" ht="24">
      <c r="E38" s="13" t="s">
        <v>20</v>
      </c>
    </row>
    <row r="39" spans="1:6" ht="26.25">
      <c r="A39" s="154" t="s">
        <v>24</v>
      </c>
      <c r="B39" s="154"/>
      <c r="C39" s="154"/>
      <c r="D39" s="154"/>
      <c r="E39" s="154"/>
      <c r="F39" s="154"/>
    </row>
    <row r="40" spans="1:11" ht="24">
      <c r="A40" s="155" t="s">
        <v>33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ht="24">
      <c r="A41" s="155" t="s">
        <v>84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</row>
    <row r="42" spans="1:11" ht="24">
      <c r="A42" s="155" t="s">
        <v>34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</row>
    <row r="43" spans="1:11" ht="24">
      <c r="A43" s="155" t="s">
        <v>94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24">
      <c r="A44" s="155" t="s">
        <v>86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ht="24">
      <c r="A45" s="39" t="s">
        <v>35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24">
      <c r="A46" s="153" t="s">
        <v>87</v>
      </c>
      <c r="B46" s="153"/>
      <c r="C46" s="153"/>
      <c r="D46" s="153"/>
      <c r="E46" s="153"/>
      <c r="F46" s="44"/>
      <c r="G46" s="39"/>
      <c r="H46" s="39"/>
      <c r="I46" s="39"/>
      <c r="J46" s="39"/>
      <c r="K46" s="39"/>
    </row>
    <row r="47" spans="1:11" ht="24">
      <c r="A47" s="18" t="s">
        <v>21</v>
      </c>
      <c r="B47" s="18" t="s">
        <v>13</v>
      </c>
      <c r="C47" s="41" t="s">
        <v>0</v>
      </c>
      <c r="D47" s="41" t="s">
        <v>22</v>
      </c>
      <c r="E47" s="18" t="s">
        <v>2</v>
      </c>
      <c r="F47" s="40"/>
      <c r="G47" s="12"/>
      <c r="H47" s="12"/>
      <c r="I47" s="12"/>
      <c r="J47" s="12"/>
      <c r="K47" s="12"/>
    </row>
    <row r="48" spans="1:6" ht="24">
      <c r="A48" s="16"/>
      <c r="B48" s="6"/>
      <c r="C48" s="42" t="s">
        <v>1</v>
      </c>
      <c r="D48" s="43"/>
      <c r="E48" s="25" t="s">
        <v>1</v>
      </c>
      <c r="F48" s="26"/>
    </row>
    <row r="49" spans="1:11" ht="24">
      <c r="A49" s="32">
        <v>1</v>
      </c>
      <c r="B49" s="34" t="s">
        <v>25</v>
      </c>
      <c r="C49" s="122">
        <v>436210.9</v>
      </c>
      <c r="D49" s="51">
        <v>1.3574</v>
      </c>
      <c r="E49" s="122">
        <f>SUM(D49*C49)</f>
        <v>592112.67566</v>
      </c>
      <c r="F49" s="8"/>
      <c r="G49" s="7"/>
      <c r="H49" s="7"/>
      <c r="I49" s="7"/>
      <c r="J49" s="7"/>
      <c r="K49" s="7"/>
    </row>
    <row r="50" spans="1:11" ht="24">
      <c r="A50" s="32">
        <v>2</v>
      </c>
      <c r="B50" s="34" t="s">
        <v>25</v>
      </c>
      <c r="C50" s="67"/>
      <c r="D50" s="32"/>
      <c r="E50" s="36"/>
      <c r="F50" s="45"/>
      <c r="G50" s="7"/>
      <c r="H50" s="7"/>
      <c r="I50" s="7"/>
      <c r="J50" s="7"/>
      <c r="K50" s="7"/>
    </row>
    <row r="51" spans="1:11" ht="24">
      <c r="A51" s="32">
        <v>3</v>
      </c>
      <c r="B51" s="34" t="s">
        <v>3</v>
      </c>
      <c r="C51" s="36"/>
      <c r="D51" s="32"/>
      <c r="E51" s="36"/>
      <c r="F51" s="45"/>
      <c r="G51" s="7"/>
      <c r="H51" s="7"/>
      <c r="I51" s="7"/>
      <c r="J51" s="7"/>
      <c r="K51" s="7"/>
    </row>
    <row r="52" spans="1:11" ht="24">
      <c r="A52" s="32">
        <v>4</v>
      </c>
      <c r="B52" s="34" t="s">
        <v>4</v>
      </c>
      <c r="C52" s="36"/>
      <c r="D52" s="32"/>
      <c r="E52" s="36"/>
      <c r="F52" s="45"/>
      <c r="G52" s="7"/>
      <c r="H52" s="7"/>
      <c r="I52" s="7"/>
      <c r="J52" s="7"/>
      <c r="K52" s="7"/>
    </row>
    <row r="53" spans="1:11" ht="24">
      <c r="A53" s="32">
        <v>5</v>
      </c>
      <c r="B53" s="34" t="s">
        <v>5</v>
      </c>
      <c r="C53" s="9"/>
      <c r="D53" s="32"/>
      <c r="E53" s="9"/>
      <c r="F53" s="45"/>
      <c r="G53" s="7"/>
      <c r="H53" s="7"/>
      <c r="I53" s="7"/>
      <c r="J53" s="7"/>
      <c r="K53" s="7"/>
    </row>
    <row r="54" spans="1:11" ht="24">
      <c r="A54" s="32"/>
      <c r="B54" s="35" t="s">
        <v>6</v>
      </c>
      <c r="C54" s="9"/>
      <c r="D54" s="32"/>
      <c r="E54" s="9"/>
      <c r="F54" s="45"/>
      <c r="G54" s="7"/>
      <c r="H54" s="7"/>
      <c r="I54" s="7"/>
      <c r="J54" s="7"/>
      <c r="K54" s="7"/>
    </row>
    <row r="55" spans="1:11" ht="24">
      <c r="A55" s="32"/>
      <c r="B55" s="35" t="s">
        <v>7</v>
      </c>
      <c r="C55" s="9"/>
      <c r="D55" s="32"/>
      <c r="E55" s="9"/>
      <c r="F55" s="45"/>
      <c r="G55" s="7"/>
      <c r="H55" s="7"/>
      <c r="I55" s="7"/>
      <c r="J55" s="7"/>
      <c r="K55" s="7"/>
    </row>
    <row r="56" spans="1:11" ht="24">
      <c r="A56" s="32"/>
      <c r="B56" s="35" t="s">
        <v>42</v>
      </c>
      <c r="C56" s="9"/>
      <c r="D56" s="32"/>
      <c r="E56" s="9"/>
      <c r="F56" s="45"/>
      <c r="G56" s="7"/>
      <c r="H56" s="7"/>
      <c r="I56" s="7"/>
      <c r="J56" s="7"/>
      <c r="K56" s="7"/>
    </row>
    <row r="57" spans="1:11" ht="24">
      <c r="A57" s="32"/>
      <c r="B57" s="35" t="s">
        <v>8</v>
      </c>
      <c r="C57" s="122"/>
      <c r="D57" s="32"/>
      <c r="E57" s="9"/>
      <c r="F57" s="45"/>
      <c r="G57" s="7"/>
      <c r="H57" s="7"/>
      <c r="I57" s="7"/>
      <c r="J57" s="7"/>
      <c r="K57" s="7"/>
    </row>
    <row r="58" spans="1:11" ht="24">
      <c r="A58" s="32" t="s">
        <v>23</v>
      </c>
      <c r="B58" s="49" t="s">
        <v>9</v>
      </c>
      <c r="C58" s="9"/>
      <c r="D58" s="32"/>
      <c r="E58" s="122">
        <v>592000</v>
      </c>
      <c r="F58" s="45"/>
      <c r="G58" s="7"/>
      <c r="H58" s="7"/>
      <c r="I58" s="7"/>
      <c r="J58" s="7"/>
      <c r="K58" s="7"/>
    </row>
    <row r="59" spans="1:11" ht="24">
      <c r="A59" s="32"/>
      <c r="B59" s="56" t="s">
        <v>10</v>
      </c>
      <c r="C59" s="57"/>
      <c r="D59" s="4"/>
      <c r="E59" s="122">
        <f>SUM(E58)</f>
        <v>592000</v>
      </c>
      <c r="F59" s="45"/>
      <c r="G59" s="7"/>
      <c r="H59" s="7"/>
      <c r="I59" s="7"/>
      <c r="J59" s="7"/>
      <c r="K59" s="7"/>
    </row>
    <row r="60" spans="1:11" ht="24">
      <c r="A60" s="55"/>
      <c r="B60" s="60" t="s">
        <v>30</v>
      </c>
      <c r="C60" s="61" t="str">
        <f>_xlfn.BAHTTEXT(E59)</f>
        <v>ห้าแสนเก้าหมื่นสองพันบาทถ้วน</v>
      </c>
      <c r="D60" s="62"/>
      <c r="E60" s="63"/>
      <c r="F60" s="8"/>
      <c r="G60" s="7"/>
      <c r="H60" s="7"/>
      <c r="I60" s="7"/>
      <c r="J60" s="7"/>
      <c r="K60" s="7"/>
    </row>
    <row r="61" spans="1:11" ht="24">
      <c r="A61" s="48"/>
      <c r="B61" s="58" t="s">
        <v>81</v>
      </c>
      <c r="C61" s="58"/>
      <c r="D61" s="58"/>
      <c r="E61" s="59"/>
      <c r="F61" s="8"/>
      <c r="G61" s="7"/>
      <c r="H61" s="7"/>
      <c r="I61" s="7"/>
      <c r="J61" s="7"/>
      <c r="K61" s="7"/>
    </row>
    <row r="62" spans="1:11" ht="24">
      <c r="A62" s="46"/>
      <c r="B62" s="47" t="s">
        <v>88</v>
      </c>
      <c r="C62" s="47"/>
      <c r="D62" s="47"/>
      <c r="E62" s="38"/>
      <c r="F62" s="45"/>
      <c r="G62" s="7"/>
      <c r="H62" s="7"/>
      <c r="I62" s="7"/>
      <c r="J62" s="7"/>
      <c r="K62" s="7"/>
    </row>
    <row r="63" spans="1:11" ht="24">
      <c r="A63" s="11"/>
      <c r="B63" s="76"/>
      <c r="C63" s="11"/>
      <c r="D63" s="156" t="s">
        <v>95</v>
      </c>
      <c r="E63" s="11"/>
      <c r="F63" s="11"/>
      <c r="G63" s="7"/>
      <c r="H63" s="7"/>
      <c r="I63" s="7"/>
      <c r="J63" s="7"/>
      <c r="K63" s="7"/>
    </row>
    <row r="64" spans="1:11" ht="24">
      <c r="A64" s="11"/>
      <c r="B64" s="11"/>
      <c r="C64" s="11"/>
      <c r="D64" s="11"/>
      <c r="E64" s="11"/>
      <c r="F64" s="11"/>
      <c r="G64" s="7"/>
      <c r="H64" s="7"/>
      <c r="I64" s="7"/>
      <c r="J64" s="7"/>
      <c r="K64" s="7"/>
    </row>
    <row r="65" spans="1:11" ht="24">
      <c r="A65" s="11"/>
      <c r="B65" s="11" t="s">
        <v>83</v>
      </c>
      <c r="C65" s="11"/>
      <c r="D65" s="11" t="s">
        <v>96</v>
      </c>
      <c r="E65" s="11"/>
      <c r="F65" s="11"/>
      <c r="G65" s="11"/>
      <c r="H65" s="7"/>
      <c r="I65" s="7"/>
      <c r="J65" s="7"/>
      <c r="K65" s="7"/>
    </row>
    <row r="66" spans="1:11" ht="24">
      <c r="A66" s="11"/>
      <c r="B66" s="68" t="s">
        <v>97</v>
      </c>
      <c r="D66" s="2" t="s">
        <v>97</v>
      </c>
      <c r="E66" s="11"/>
      <c r="F66" s="11"/>
      <c r="G66" s="2"/>
      <c r="H66" s="7"/>
      <c r="I66" s="7"/>
      <c r="J66" s="7"/>
      <c r="K66" s="7"/>
    </row>
    <row r="67" spans="1:11" ht="24">
      <c r="A67" s="11"/>
      <c r="B67" s="68" t="s">
        <v>101</v>
      </c>
      <c r="D67" s="2" t="s">
        <v>98</v>
      </c>
      <c r="E67" s="11"/>
      <c r="F67" s="11"/>
      <c r="G67" s="11"/>
      <c r="H67" s="7"/>
      <c r="I67" s="7"/>
      <c r="J67" s="7"/>
      <c r="K67" s="7"/>
    </row>
    <row r="68" spans="1:11" ht="24">
      <c r="A68" s="11"/>
      <c r="B68" s="11"/>
      <c r="C68" s="11"/>
      <c r="D68" s="11"/>
      <c r="E68" s="11"/>
      <c r="F68" s="11"/>
      <c r="G68" s="7"/>
      <c r="H68" s="7"/>
      <c r="I68" s="7"/>
      <c r="J68" s="7"/>
      <c r="K68" s="7"/>
    </row>
    <row r="69" spans="1:11" ht="24">
      <c r="A69" s="11"/>
      <c r="B69" s="11" t="s">
        <v>82</v>
      </c>
      <c r="C69" s="11" t="s">
        <v>36</v>
      </c>
      <c r="D69" s="11" t="s">
        <v>100</v>
      </c>
      <c r="E69" s="11"/>
      <c r="F69" s="11"/>
      <c r="G69" s="7"/>
      <c r="H69" s="7"/>
      <c r="I69" s="7"/>
      <c r="J69" s="7"/>
      <c r="K69" s="7"/>
    </row>
    <row r="70" spans="1:11" ht="24">
      <c r="A70" s="11"/>
      <c r="B70" s="2" t="s">
        <v>37</v>
      </c>
      <c r="C70" s="68"/>
      <c r="D70" s="2" t="s">
        <v>89</v>
      </c>
      <c r="E70" s="11"/>
      <c r="F70" s="11"/>
      <c r="G70" s="7"/>
      <c r="H70" s="7"/>
      <c r="I70" s="7"/>
      <c r="J70" s="7"/>
      <c r="K70" s="7"/>
    </row>
    <row r="71" spans="1:11" ht="24">
      <c r="A71" s="11"/>
      <c r="B71" s="2" t="s">
        <v>47</v>
      </c>
      <c r="C71" s="11"/>
      <c r="D71" s="2" t="s">
        <v>99</v>
      </c>
      <c r="E71" s="11"/>
      <c r="F71" s="11"/>
      <c r="G71" s="7"/>
      <c r="H71" s="7"/>
      <c r="I71" s="7"/>
      <c r="J71" s="7"/>
      <c r="K71" s="7"/>
    </row>
    <row r="72" spans="3:5" ht="24">
      <c r="C72" s="11" t="s">
        <v>40</v>
      </c>
      <c r="D72" s="11"/>
      <c r="E72" s="11"/>
    </row>
    <row r="73" ht="24">
      <c r="C73" s="2" t="s">
        <v>93</v>
      </c>
    </row>
    <row r="74" ht="24">
      <c r="C74" s="2" t="s">
        <v>39</v>
      </c>
    </row>
  </sheetData>
  <sheetProtection/>
  <mergeCells count="14">
    <mergeCell ref="A6:K6"/>
    <mergeCell ref="A7:K7"/>
    <mergeCell ref="A9:E9"/>
    <mergeCell ref="A2:F2"/>
    <mergeCell ref="A3:K3"/>
    <mergeCell ref="A4:K4"/>
    <mergeCell ref="A5:K5"/>
    <mergeCell ref="A46:E46"/>
    <mergeCell ref="A39:F39"/>
    <mergeCell ref="A40:K40"/>
    <mergeCell ref="A41:K41"/>
    <mergeCell ref="A42:K42"/>
    <mergeCell ref="A43:K43"/>
    <mergeCell ref="A44:K44"/>
  </mergeCells>
  <printOptions/>
  <pageMargins left="0.3937007874015748" right="0.2755905511811024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tft</dc:creator>
  <cp:keywords/>
  <dc:description/>
  <cp:lastModifiedBy>USER</cp:lastModifiedBy>
  <cp:lastPrinted>2015-09-22T06:38:29Z</cp:lastPrinted>
  <dcterms:created xsi:type="dcterms:W3CDTF">2003-08-07T06:30:02Z</dcterms:created>
  <dcterms:modified xsi:type="dcterms:W3CDTF">2015-09-22T06:44:48Z</dcterms:modified>
  <cp:category/>
  <cp:version/>
  <cp:contentType/>
  <cp:contentStatus/>
</cp:coreProperties>
</file>